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\Downloads\Expense Reports\"/>
    </mc:Choice>
  </mc:AlternateContent>
  <xr:revisionPtr revIDLastSave="0" documentId="13_ncr:1_{D0F961CB-9B30-4A31-AC42-915A30973911}" xr6:coauthVersionLast="45" xr6:coauthVersionMax="45" xr10:uidLastSave="{00000000-0000-0000-0000-000000000000}"/>
  <bookViews>
    <workbookView xWindow="22932" yWindow="-108" windowWidth="23256" windowHeight="12720" activeTab="1" xr2:uid="{D3277A00-5A0B-4916-92CA-228497085218}"/>
  </bookViews>
  <sheets>
    <sheet name="Instructions" sheetId="4" r:id="rId1"/>
    <sheet name="Expense Report Template" sheetId="3" r:id="rId2"/>
    <sheet name="Chart of Accounts" sheetId="2" state="hidden" r:id="rId3"/>
    <sheet name="Sheet1" sheetId="1" state="hidden" r:id="rId4"/>
  </sheets>
  <definedNames>
    <definedName name="_xlnm._FilterDatabase" localSheetId="2" hidden="1">'Chart of Accounts'!$A$6:$K$311</definedName>
    <definedName name="Mileage_Rate">'Expense Report Template'!#REF!</definedName>
    <definedName name="_xlnm.Print_Area" localSheetId="1">'Expense Report Template'!$C$1:$U$48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5" i="3" l="1"/>
  <c r="R35" i="3"/>
  <c r="P34" i="3"/>
  <c r="Q34" i="3" s="1"/>
  <c r="R34" i="3"/>
  <c r="R33" i="3"/>
  <c r="T34" i="3" l="1"/>
  <c r="Q35" i="3"/>
  <c r="Q8" i="3"/>
  <c r="P33" i="3" l="1"/>
  <c r="Q33" i="3" l="1"/>
  <c r="T33" i="3"/>
  <c r="J13" i="3"/>
  <c r="Q13" i="3" s="1"/>
  <c r="J14" i="3"/>
  <c r="Q14" i="3" s="1"/>
  <c r="S14" i="3" s="1"/>
  <c r="T14" i="3" s="1"/>
  <c r="J15" i="3"/>
  <c r="Q15" i="3" s="1"/>
  <c r="S15" i="3" s="1"/>
  <c r="T15" i="3" s="1"/>
  <c r="T35" i="3" s="1"/>
  <c r="J16" i="3"/>
  <c r="Q16" i="3" s="1"/>
  <c r="S16" i="3" s="1"/>
  <c r="T16" i="3" s="1"/>
  <c r="J17" i="3"/>
  <c r="Q17" i="3" s="1"/>
  <c r="S17" i="3" s="1"/>
  <c r="T17" i="3" s="1"/>
  <c r="J18" i="3"/>
  <c r="Q18" i="3" s="1"/>
  <c r="S18" i="3" s="1"/>
  <c r="T18" i="3" s="1"/>
  <c r="J19" i="3"/>
  <c r="Q19" i="3" s="1"/>
  <c r="S19" i="3" s="1"/>
  <c r="T19" i="3" s="1"/>
  <c r="J20" i="3"/>
  <c r="Q20" i="3" s="1"/>
  <c r="S20" i="3" s="1"/>
  <c r="T20" i="3" s="1"/>
  <c r="J21" i="3"/>
  <c r="Q21" i="3" s="1"/>
  <c r="S21" i="3" s="1"/>
  <c r="T21" i="3" s="1"/>
  <c r="J22" i="3"/>
  <c r="Q22" i="3" s="1"/>
  <c r="S22" i="3" s="1"/>
  <c r="T22" i="3" s="1"/>
  <c r="J23" i="3"/>
  <c r="Q23" i="3" s="1"/>
  <c r="S23" i="3" s="1"/>
  <c r="T23" i="3" s="1"/>
  <c r="J24" i="3"/>
  <c r="Q24" i="3" s="1"/>
  <c r="S24" i="3" s="1"/>
  <c r="T24" i="3" s="1"/>
  <c r="J25" i="3"/>
  <c r="Q25" i="3" s="1"/>
  <c r="S25" i="3" s="1"/>
  <c r="T25" i="3" s="1"/>
  <c r="J26" i="3"/>
  <c r="Q26" i="3" s="1"/>
  <c r="S26" i="3" s="1"/>
  <c r="T26" i="3" s="1"/>
  <c r="J27" i="3"/>
  <c r="Q27" i="3" s="1"/>
  <c r="S27" i="3" s="1"/>
  <c r="T27" i="3" s="1"/>
  <c r="J28" i="3"/>
  <c r="Q28" i="3" s="1"/>
  <c r="S28" i="3" s="1"/>
  <c r="T28" i="3" s="1"/>
  <c r="H29" i="3"/>
  <c r="K29" i="3"/>
  <c r="L29" i="3"/>
  <c r="N29" i="3"/>
  <c r="P29" i="3"/>
  <c r="S13" i="3" l="1"/>
  <c r="J29" i="3"/>
  <c r="S29" i="3" l="1"/>
  <c r="T13" i="3"/>
  <c r="T29" i="3" s="1"/>
  <c r="U29" i="3" l="1"/>
  <c r="T32" i="3"/>
  <c r="T42" i="3" s="1"/>
  <c r="T43" i="3" s="1"/>
</calcChain>
</file>

<file path=xl/sharedStrings.xml><?xml version="1.0" encoding="utf-8"?>
<sst xmlns="http://schemas.openxmlformats.org/spreadsheetml/2006/main" count="897" uniqueCount="763">
  <si>
    <t>Other Expenses</t>
  </si>
  <si>
    <t>8008-9000</t>
  </si>
  <si>
    <t>7500-00</t>
  </si>
  <si>
    <t>Future Income Taxes</t>
  </si>
  <si>
    <t>8007-9000</t>
  </si>
  <si>
    <t>7401-00</t>
  </si>
  <si>
    <t>Income taxes</t>
  </si>
  <si>
    <t>8006-9000</t>
  </si>
  <si>
    <t>7400-00</t>
  </si>
  <si>
    <t>Gain/loss on sales of capital asset</t>
  </si>
  <si>
    <t>8005-9000</t>
  </si>
  <si>
    <t>7300-00</t>
  </si>
  <si>
    <t>Interest on long term debt</t>
  </si>
  <si>
    <t>8004-9000</t>
  </si>
  <si>
    <t>7200-00</t>
  </si>
  <si>
    <t>Amortization</t>
  </si>
  <si>
    <t>8003-9000</t>
  </si>
  <si>
    <t>7100-00</t>
  </si>
  <si>
    <t>Miscellaneous revenue</t>
  </si>
  <si>
    <t>8001-9000</t>
  </si>
  <si>
    <t>7000-00</t>
  </si>
  <si>
    <t>Jobcost Clearing</t>
  </si>
  <si>
    <t>7513-9000</t>
  </si>
  <si>
    <t>6999-00</t>
  </si>
  <si>
    <t>Telephone</t>
  </si>
  <si>
    <t>6610-6000</t>
  </si>
  <si>
    <t>6515-60</t>
  </si>
  <si>
    <t>5613-3000</t>
  </si>
  <si>
    <t>6515-30</t>
  </si>
  <si>
    <t>5613-2000</t>
  </si>
  <si>
    <t>6515-20</t>
  </si>
  <si>
    <t>5613-1000</t>
  </si>
  <si>
    <t>6515-10</t>
  </si>
  <si>
    <t>7512-9000</t>
  </si>
  <si>
    <t>6515-00</t>
  </si>
  <si>
    <t>Subcontracting</t>
  </si>
  <si>
    <t>6609-6000</t>
  </si>
  <si>
    <t>6514-60</t>
  </si>
  <si>
    <t>5612-3000</t>
  </si>
  <si>
    <t>6514-30</t>
  </si>
  <si>
    <t>5612-2000</t>
  </si>
  <si>
    <t>6514-20</t>
  </si>
  <si>
    <t>5612-1000</t>
  </si>
  <si>
    <t>6514-10</t>
  </si>
  <si>
    <t>Recruitment Advertising</t>
  </si>
  <si>
    <t>6608-6000</t>
  </si>
  <si>
    <t>6513-60</t>
  </si>
  <si>
    <t>5611-2000</t>
  </si>
  <si>
    <t>6513-20</t>
  </si>
  <si>
    <t>5611-1000</t>
  </si>
  <si>
    <t>6513-10</t>
  </si>
  <si>
    <t>7511-9000</t>
  </si>
  <si>
    <t>6513-00</t>
  </si>
  <si>
    <t>Professional Fees</t>
  </si>
  <si>
    <t>7510-9000</t>
  </si>
  <si>
    <t>6512-00</t>
  </si>
  <si>
    <t>Office Supplies</t>
  </si>
  <si>
    <t>6607-6000</t>
  </si>
  <si>
    <t>6511-60</t>
  </si>
  <si>
    <t>5610-3000</t>
  </si>
  <si>
    <t>6511-30</t>
  </si>
  <si>
    <t>5610-2000</t>
  </si>
  <si>
    <t>6511-20</t>
  </si>
  <si>
    <t>5610-1000</t>
  </si>
  <si>
    <t>6511-10</t>
  </si>
  <si>
    <t>7509-9000</t>
  </si>
  <si>
    <t>6511-00</t>
  </si>
  <si>
    <t>Consulting</t>
  </si>
  <si>
    <t>6606-6000</t>
  </si>
  <si>
    <t>6510-60</t>
  </si>
  <si>
    <t>7508-9000</t>
  </si>
  <si>
    <t>6510-00</t>
  </si>
  <si>
    <t>Meals and Entertainment</t>
  </si>
  <si>
    <t>6605-6000</t>
  </si>
  <si>
    <t>6509-60</t>
  </si>
  <si>
    <t>5609-3000</t>
  </si>
  <si>
    <t>6509-30</t>
  </si>
  <si>
    <t>5609-2000</t>
  </si>
  <si>
    <t>6509-20</t>
  </si>
  <si>
    <t>5609-1000</t>
  </si>
  <si>
    <t>6509-10</t>
  </si>
  <si>
    <t>7507-9000</t>
  </si>
  <si>
    <t>6509-00</t>
  </si>
  <si>
    <t>Management Fees</t>
  </si>
  <si>
    <t>8002-9000</t>
  </si>
  <si>
    <t>6508-00</t>
  </si>
  <si>
    <t>Joint Venture Fees</t>
  </si>
  <si>
    <t>5608-2000</t>
  </si>
  <si>
    <t>6507-20</t>
  </si>
  <si>
    <t>5608-1000</t>
  </si>
  <si>
    <t>6507-10</t>
  </si>
  <si>
    <t>Insurance</t>
  </si>
  <si>
    <t>6604-6000</t>
  </si>
  <si>
    <t>6506-60</t>
  </si>
  <si>
    <t>5607-3000</t>
  </si>
  <si>
    <t>6506-30</t>
  </si>
  <si>
    <t>5607-2000</t>
  </si>
  <si>
    <t>6506-20</t>
  </si>
  <si>
    <t>5607-1000</t>
  </si>
  <si>
    <t>6506-10</t>
  </si>
  <si>
    <t>7506-9000</t>
  </si>
  <si>
    <t>6506-00</t>
  </si>
  <si>
    <t>Medical Director</t>
  </si>
  <si>
    <t>6603-6000</t>
  </si>
  <si>
    <t>6505-60</t>
  </si>
  <si>
    <t>Freight</t>
  </si>
  <si>
    <t>6602-6000</t>
  </si>
  <si>
    <t>6504-60</t>
  </si>
  <si>
    <t>5605-3000</t>
  </si>
  <si>
    <t>6504-30</t>
  </si>
  <si>
    <t>5605-2000</t>
  </si>
  <si>
    <t>6504-20</t>
  </si>
  <si>
    <t>5605-1000</t>
  </si>
  <si>
    <t>6504-10</t>
  </si>
  <si>
    <t>7505-9000</t>
  </si>
  <si>
    <t>6504-00</t>
  </si>
  <si>
    <t>Donations</t>
  </si>
  <si>
    <t>7504-9000</t>
  </si>
  <si>
    <t>6503-00</t>
  </si>
  <si>
    <t>Computer Expenses</t>
  </si>
  <si>
    <t>6601-6000</t>
  </si>
  <si>
    <t>6502-60</t>
  </si>
  <si>
    <t>5604-3000</t>
  </si>
  <si>
    <t>6502-30</t>
  </si>
  <si>
    <t>5604-1000</t>
  </si>
  <si>
    <t>6502-10</t>
  </si>
  <si>
    <t>7503-9000</t>
  </si>
  <si>
    <t>6502-00</t>
  </si>
  <si>
    <t>Bank Charges &amp; Interest</t>
  </si>
  <si>
    <t>5603-1000</t>
  </si>
  <si>
    <t>6501-10</t>
  </si>
  <si>
    <t>7502-9000</t>
  </si>
  <si>
    <t>6501-00</t>
  </si>
  <si>
    <t>Advertising &amp; Promotion</t>
  </si>
  <si>
    <t>7501-9000</t>
  </si>
  <si>
    <t>6500-00</t>
  </si>
  <si>
    <t>Vehicle Fuel</t>
  </si>
  <si>
    <t>6404-6000</t>
  </si>
  <si>
    <t>6404-60</t>
  </si>
  <si>
    <t>5404-3000</t>
  </si>
  <si>
    <t>6404-30</t>
  </si>
  <si>
    <t>5404-2000</t>
  </si>
  <si>
    <t>6404-20</t>
  </si>
  <si>
    <t>5404-1000</t>
  </si>
  <si>
    <t>6404-10</t>
  </si>
  <si>
    <t>7404-9000</t>
  </si>
  <si>
    <t>6404-00</t>
  </si>
  <si>
    <t>Vehicle R&amp;M</t>
  </si>
  <si>
    <t>6403-6000</t>
  </si>
  <si>
    <t>6403-60</t>
  </si>
  <si>
    <t>5403-3000</t>
  </si>
  <si>
    <t>6403-30</t>
  </si>
  <si>
    <t>5403-2000</t>
  </si>
  <si>
    <t>6403-20</t>
  </si>
  <si>
    <t>5403-1000</t>
  </si>
  <si>
    <t>6403-10</t>
  </si>
  <si>
    <t>7403-9000</t>
  </si>
  <si>
    <t>6403-00</t>
  </si>
  <si>
    <t>Vehicle Insurance/Registration</t>
  </si>
  <si>
    <t>6402-6000</t>
  </si>
  <si>
    <t>6402-60</t>
  </si>
  <si>
    <t>5402-2000</t>
  </si>
  <si>
    <t>6402-20</t>
  </si>
  <si>
    <t>5402-1000</t>
  </si>
  <si>
    <t>6402-10</t>
  </si>
  <si>
    <t>7402-9000</t>
  </si>
  <si>
    <t>6402-00</t>
  </si>
  <si>
    <t>Vehicle Leases</t>
  </si>
  <si>
    <t>6401-6000</t>
  </si>
  <si>
    <t>6401-60</t>
  </si>
  <si>
    <t>5401-2000</t>
  </si>
  <si>
    <t>6401-20</t>
  </si>
  <si>
    <t>5401-1000</t>
  </si>
  <si>
    <t>6401-10</t>
  </si>
  <si>
    <t>7401-9000</t>
  </si>
  <si>
    <t>6401-00</t>
  </si>
  <si>
    <t>Textbook &amp; Supplies</t>
  </si>
  <si>
    <t>5602-3000</t>
  </si>
  <si>
    <t>6303-30</t>
  </si>
  <si>
    <t>Rental Kit Supplies</t>
  </si>
  <si>
    <t>5601-2000</t>
  </si>
  <si>
    <t>6302-20</t>
  </si>
  <si>
    <t>Medical Equipment R&amp;M</t>
  </si>
  <si>
    <t>6501-6000</t>
  </si>
  <si>
    <t>6301-60</t>
  </si>
  <si>
    <t>5505-2000</t>
  </si>
  <si>
    <t>6301-20</t>
  </si>
  <si>
    <t>5505-1000</t>
  </si>
  <si>
    <t>6301-10</t>
  </si>
  <si>
    <t>Medical Supplies/Consumables</t>
  </si>
  <si>
    <t>5503-3000</t>
  </si>
  <si>
    <t>6300-30</t>
  </si>
  <si>
    <t>Travel - Meals</t>
  </si>
  <si>
    <t>6303-6000</t>
  </si>
  <si>
    <t>6202-60</t>
  </si>
  <si>
    <t>5303-3000</t>
  </si>
  <si>
    <t>6202-30</t>
  </si>
  <si>
    <t>5303-2000</t>
  </si>
  <si>
    <t>6202-20</t>
  </si>
  <si>
    <t>5303-1000</t>
  </si>
  <si>
    <t>6202-10</t>
  </si>
  <si>
    <t>7303-9000</t>
  </si>
  <si>
    <t>6202-00</t>
  </si>
  <si>
    <t>Other COGS - Brian C (unless for an Education project), Olga, Gilbert</t>
  </si>
  <si>
    <t>Travel - Hotel &amp; Transportation</t>
  </si>
  <si>
    <t>6302-6000</t>
  </si>
  <si>
    <t>6201-60</t>
  </si>
  <si>
    <t>Education - GNU ED and outside project</t>
  </si>
  <si>
    <t>5302-3000</t>
  </si>
  <si>
    <t>6201-30</t>
  </si>
  <si>
    <t>Industrial</t>
  </si>
  <si>
    <t>5302-2000</t>
  </si>
  <si>
    <t>6201-20</t>
  </si>
  <si>
    <t>Air Ambulance and Ground Ambulance</t>
  </si>
  <si>
    <t>5302-1000</t>
  </si>
  <si>
    <t>6201-10</t>
  </si>
  <si>
    <t>Admin - Sean, Ronda, Garth, Cheryl, Allycia, Robyn, Jenn</t>
  </si>
  <si>
    <t>7302-9000</t>
  </si>
  <si>
    <t>6201-00</t>
  </si>
  <si>
    <t>Travel - Air</t>
  </si>
  <si>
    <t>6301-6000</t>
  </si>
  <si>
    <t>6200-60</t>
  </si>
  <si>
    <t>5301-3000</t>
  </si>
  <si>
    <t>6200-30</t>
  </si>
  <si>
    <t>5301-2000</t>
  </si>
  <si>
    <t>6200-20</t>
  </si>
  <si>
    <t>5301-1000</t>
  </si>
  <si>
    <t>6200-10</t>
  </si>
  <si>
    <t>7301-9000</t>
  </si>
  <si>
    <t>6200-00</t>
  </si>
  <si>
    <t>Crew House Expenses</t>
  </si>
  <si>
    <t>5206-1000</t>
  </si>
  <si>
    <t>6106-10</t>
  </si>
  <si>
    <t>Internet</t>
  </si>
  <si>
    <t>5205-1000</t>
  </si>
  <si>
    <t>6105-10</t>
  </si>
  <si>
    <t>7205-9000</t>
  </si>
  <si>
    <t>6105-00</t>
  </si>
  <si>
    <t>Utilities</t>
  </si>
  <si>
    <t>6203-6000</t>
  </si>
  <si>
    <t>6104-60</t>
  </si>
  <si>
    <t>5204-3000</t>
  </si>
  <si>
    <t>6104-30</t>
  </si>
  <si>
    <t>5204-2000</t>
  </si>
  <si>
    <t>6104-20</t>
  </si>
  <si>
    <t>5204-1000</t>
  </si>
  <si>
    <t>6104-10</t>
  </si>
  <si>
    <t>7204-9000</t>
  </si>
  <si>
    <t>6104-00</t>
  </si>
  <si>
    <t>Property Taxes</t>
  </si>
  <si>
    <t>7203-9000</t>
  </si>
  <si>
    <t>6103-00</t>
  </si>
  <si>
    <t>Building R&amp;M</t>
  </si>
  <si>
    <t>6202-6000</t>
  </si>
  <si>
    <t>6102-60</t>
  </si>
  <si>
    <t>5203-3000</t>
  </si>
  <si>
    <t>6102-30</t>
  </si>
  <si>
    <t>5203-1000</t>
  </si>
  <si>
    <t>6102-10</t>
  </si>
  <si>
    <t>7202-9000</t>
  </si>
  <si>
    <t>6102-00</t>
  </si>
  <si>
    <t>Office Rent</t>
  </si>
  <si>
    <t>6201-6000</t>
  </si>
  <si>
    <t>6101-60</t>
  </si>
  <si>
    <t>5202-3000</t>
  </si>
  <si>
    <t>6101-30</t>
  </si>
  <si>
    <t>7201-9000</t>
  </si>
  <si>
    <t>6101-00</t>
  </si>
  <si>
    <t>Crew House Rent</t>
  </si>
  <si>
    <t>5201-2000</t>
  </si>
  <si>
    <t>6100-20</t>
  </si>
  <si>
    <t>5201-1000</t>
  </si>
  <si>
    <t>6100-10</t>
  </si>
  <si>
    <t>Relocation Expense</t>
  </si>
  <si>
    <t>5104-2000</t>
  </si>
  <si>
    <t>6015-20</t>
  </si>
  <si>
    <t>5104-1000</t>
  </si>
  <si>
    <t>6015-10</t>
  </si>
  <si>
    <t>Uniforms</t>
  </si>
  <si>
    <t>6103-6000</t>
  </si>
  <si>
    <t>6010-60</t>
  </si>
  <si>
    <t>5103-3000</t>
  </si>
  <si>
    <t>6010-30</t>
  </si>
  <si>
    <t>5103-2000</t>
  </si>
  <si>
    <t>6010-20</t>
  </si>
  <si>
    <t>5103-1000</t>
  </si>
  <si>
    <t>6010-10</t>
  </si>
  <si>
    <t>Membership, Dues &amp; Fees</t>
  </si>
  <si>
    <t>6102-6000</t>
  </si>
  <si>
    <t>6009-60</t>
  </si>
  <si>
    <t>5102-2000</t>
  </si>
  <si>
    <t>6009-20</t>
  </si>
  <si>
    <t>5102-1000</t>
  </si>
  <si>
    <t>6009-10</t>
  </si>
  <si>
    <t>7102-9000</t>
  </si>
  <si>
    <t>6009-00</t>
  </si>
  <si>
    <t>Continuing Education</t>
  </si>
  <si>
    <t>6101-6000</t>
  </si>
  <si>
    <t>6008-60</t>
  </si>
  <si>
    <t>5101-3000</t>
  </si>
  <si>
    <t>6008-30</t>
  </si>
  <si>
    <t>5101-2000</t>
  </si>
  <si>
    <t>6008-20</t>
  </si>
  <si>
    <t>5101-1000</t>
  </si>
  <si>
    <t>6008-10</t>
  </si>
  <si>
    <t>7101-9000</t>
  </si>
  <si>
    <t>6008-00</t>
  </si>
  <si>
    <t>WCB - employer</t>
  </si>
  <si>
    <t>6006-6000</t>
  </si>
  <si>
    <t>6007-60</t>
  </si>
  <si>
    <t>5007-3000</t>
  </si>
  <si>
    <t>6007-30</t>
  </si>
  <si>
    <t>5007-2000</t>
  </si>
  <si>
    <t>6007-20</t>
  </si>
  <si>
    <t>5007-1000</t>
  </si>
  <si>
    <t>6007-10</t>
  </si>
  <si>
    <t>7006-9000</t>
  </si>
  <si>
    <t>6007-00</t>
  </si>
  <si>
    <t>Medical/Dental - employer</t>
  </si>
  <si>
    <t>6005-6000</t>
  </si>
  <si>
    <t>6006-60</t>
  </si>
  <si>
    <t>5006-3000</t>
  </si>
  <si>
    <t>6006-30</t>
  </si>
  <si>
    <t>5006-2000</t>
  </si>
  <si>
    <t>6006-20</t>
  </si>
  <si>
    <t>5006-1000</t>
  </si>
  <si>
    <t>6006-10</t>
  </si>
  <si>
    <t>7005-9000</t>
  </si>
  <si>
    <t>6006-00</t>
  </si>
  <si>
    <t>RSP - employer</t>
  </si>
  <si>
    <t>6004-6000</t>
  </si>
  <si>
    <t>6005-60</t>
  </si>
  <si>
    <t>5005-3000</t>
  </si>
  <si>
    <t>6005-30</t>
  </si>
  <si>
    <t>5005-2000</t>
  </si>
  <si>
    <t>6005-20</t>
  </si>
  <si>
    <t>5005-1000</t>
  </si>
  <si>
    <t>6005-10</t>
  </si>
  <si>
    <t>7004-9000</t>
  </si>
  <si>
    <t>6005-00</t>
  </si>
  <si>
    <t>CPP employer</t>
  </si>
  <si>
    <t>6003-6000</t>
  </si>
  <si>
    <t>6004-60</t>
  </si>
  <si>
    <t>5004-3000</t>
  </si>
  <si>
    <t>6004-30</t>
  </si>
  <si>
    <t>5004-2000</t>
  </si>
  <si>
    <t>6004-20</t>
  </si>
  <si>
    <t>5004-1000</t>
  </si>
  <si>
    <t>6004-10</t>
  </si>
  <si>
    <t>7003-9000</t>
  </si>
  <si>
    <t>6004-00</t>
  </si>
  <si>
    <t>EI - employer</t>
  </si>
  <si>
    <t>6002-6000</t>
  </si>
  <si>
    <t>6003-60</t>
  </si>
  <si>
    <t>5002-3000</t>
  </si>
  <si>
    <t>6003-30</t>
  </si>
  <si>
    <t>5002-2000</t>
  </si>
  <si>
    <t>6003-20</t>
  </si>
  <si>
    <t>5002-1000</t>
  </si>
  <si>
    <t>6003-10</t>
  </si>
  <si>
    <t>7002-9000</t>
  </si>
  <si>
    <t>6003-00</t>
  </si>
  <si>
    <t>Meal Allowances</t>
  </si>
  <si>
    <t>5003-3000</t>
  </si>
  <si>
    <t>6002-30</t>
  </si>
  <si>
    <t>5003-2000</t>
  </si>
  <si>
    <t>6002-20</t>
  </si>
  <si>
    <t>5003-1000</t>
  </si>
  <si>
    <t>6002-10</t>
  </si>
  <si>
    <t>Wages</t>
  </si>
  <si>
    <t>6001-6000</t>
  </si>
  <si>
    <t>6001-60</t>
  </si>
  <si>
    <t>5001-3000</t>
  </si>
  <si>
    <t>6001-30</t>
  </si>
  <si>
    <t>5001-2000</t>
  </si>
  <si>
    <t>6001-20</t>
  </si>
  <si>
    <t>5001-1000</t>
  </si>
  <si>
    <t>6001-10</t>
  </si>
  <si>
    <t>7001-9000</t>
  </si>
  <si>
    <t>6001-00</t>
  </si>
  <si>
    <t>Overhead COGS Offset-Other COGS</t>
  </si>
  <si>
    <t>9001-6000</t>
  </si>
  <si>
    <t>5502-60</t>
  </si>
  <si>
    <t>Overhead COGS Offset-Industrial</t>
  </si>
  <si>
    <t>9001-2000</t>
  </si>
  <si>
    <t>5502-20</t>
  </si>
  <si>
    <t>Overhead COGS Offset-Medevac</t>
  </si>
  <si>
    <t>9001-1000</t>
  </si>
  <si>
    <t>5502-10</t>
  </si>
  <si>
    <t>Labour COGS Offset-Other COGS</t>
  </si>
  <si>
    <t>5501-60</t>
  </si>
  <si>
    <t>Labour COGS Offset-Industrial</t>
  </si>
  <si>
    <t>5501-20</t>
  </si>
  <si>
    <t>Labour COGS Offset-Medevac</t>
  </si>
  <si>
    <t>5501-10</t>
  </si>
  <si>
    <t>Labour COGS-Other COGS</t>
  </si>
  <si>
    <t>5500-60</t>
  </si>
  <si>
    <t>Labour COGS-Industrial</t>
  </si>
  <si>
    <t>5500-20</t>
  </si>
  <si>
    <t>Labour COGS-Medevac</t>
  </si>
  <si>
    <t>5500-10</t>
  </si>
  <si>
    <t>Freight - Tenders</t>
  </si>
  <si>
    <t>5802-4000</t>
  </si>
  <si>
    <t>5011-40</t>
  </si>
  <si>
    <t>Expired Inventory</t>
  </si>
  <si>
    <t>5710-4000</t>
  </si>
  <si>
    <t>5010-40</t>
  </si>
  <si>
    <t>Expired Inventory - AA</t>
  </si>
  <si>
    <t>5502-1000</t>
  </si>
  <si>
    <t>5010-10</t>
  </si>
  <si>
    <t>Freight - Gases</t>
  </si>
  <si>
    <t>5709-4000</t>
  </si>
  <si>
    <t>5009-40</t>
  </si>
  <si>
    <t>Inventory Count Adjustment</t>
  </si>
  <si>
    <t>5708-4000</t>
  </si>
  <si>
    <t>5008-40</t>
  </si>
  <si>
    <t>Freight - Inventory</t>
  </si>
  <si>
    <t>5707-4000</t>
  </si>
  <si>
    <t>5007-40</t>
  </si>
  <si>
    <t>Inventory PO Price Variance</t>
  </si>
  <si>
    <t>5706-4000</t>
  </si>
  <si>
    <t>5006-40</t>
  </si>
  <si>
    <t>Purchase Discount</t>
  </si>
  <si>
    <t>5705-4000</t>
  </si>
  <si>
    <t>5005-40</t>
  </si>
  <si>
    <t>Inventory - Write Off</t>
  </si>
  <si>
    <t>5704-4000</t>
  </si>
  <si>
    <t>5004-40</t>
  </si>
  <si>
    <t>Inventory - Write Off Air Ambulance</t>
  </si>
  <si>
    <t>5504-1000</t>
  </si>
  <si>
    <t>5004-10</t>
  </si>
  <si>
    <t>Tenders</t>
  </si>
  <si>
    <t>5801-4000</t>
  </si>
  <si>
    <t>5003-40</t>
  </si>
  <si>
    <t>Consumable supplies</t>
  </si>
  <si>
    <t>5703-4000</t>
  </si>
  <si>
    <t>5002-40</t>
  </si>
  <si>
    <t>5501-2000</t>
  </si>
  <si>
    <t>5002-20</t>
  </si>
  <si>
    <t xml:space="preserve">Consumable supplies </t>
  </si>
  <si>
    <t>5501-1000</t>
  </si>
  <si>
    <t>5002-10</t>
  </si>
  <si>
    <t>Pharmaceuticals</t>
  </si>
  <si>
    <t>5702-4000</t>
  </si>
  <si>
    <t>5001-40</t>
  </si>
  <si>
    <t>Gases</t>
  </si>
  <si>
    <t>5701-4000</t>
  </si>
  <si>
    <t>5000-40</t>
  </si>
  <si>
    <t>4011-4000</t>
  </si>
  <si>
    <t>4302-40</t>
  </si>
  <si>
    <t>4010-4000</t>
  </si>
  <si>
    <t>4301-40</t>
  </si>
  <si>
    <t>4009-4000</t>
  </si>
  <si>
    <t>4300-40</t>
  </si>
  <si>
    <t>4008-3000</t>
  </si>
  <si>
    <t>4201-30</t>
  </si>
  <si>
    <t>Training Courses</t>
  </si>
  <si>
    <t>4007-3000</t>
  </si>
  <si>
    <t>4200-30</t>
  </si>
  <si>
    <t>First Aid Equipment Rental</t>
  </si>
  <si>
    <t>4005-2000</t>
  </si>
  <si>
    <t>4102-20</t>
  </si>
  <si>
    <t>Travel Recoverable</t>
  </si>
  <si>
    <t>4004-3000</t>
  </si>
  <si>
    <t>4101-30</t>
  </si>
  <si>
    <t>4004-2000</t>
  </si>
  <si>
    <t>4101-20</t>
  </si>
  <si>
    <t>Consumable Supplies</t>
  </si>
  <si>
    <t>4003-4000</t>
  </si>
  <si>
    <t>4100-40</t>
  </si>
  <si>
    <t>4003-2000</t>
  </si>
  <si>
    <t>4100-20</t>
  </si>
  <si>
    <t>Medical Directors Fees - Industrial</t>
  </si>
  <si>
    <t>4002-2000</t>
  </si>
  <si>
    <t>4001-20</t>
  </si>
  <si>
    <t>Contract Revenue - Industrial</t>
  </si>
  <si>
    <t>4001-2000</t>
  </si>
  <si>
    <t>4000-20</t>
  </si>
  <si>
    <t>Contract Revenue - Ambulance</t>
  </si>
  <si>
    <t>4001-1000</t>
  </si>
  <si>
    <t>4000-10</t>
  </si>
  <si>
    <t>Retained Earnings</t>
  </si>
  <si>
    <t>3020-00</t>
  </si>
  <si>
    <t>Preferred Shares</t>
  </si>
  <si>
    <t>3010-00</t>
  </si>
  <si>
    <t>Share Capital Class "B"</t>
  </si>
  <si>
    <t>3005-00</t>
  </si>
  <si>
    <t>Share Capital Class "A"</t>
  </si>
  <si>
    <t>3000-00</t>
  </si>
  <si>
    <t>Promissory Note Payable</t>
  </si>
  <si>
    <t>2810-00</t>
  </si>
  <si>
    <t>BDC Loan 2</t>
  </si>
  <si>
    <t>2806-00</t>
  </si>
  <si>
    <t>BDC Loan</t>
  </si>
  <si>
    <t>2805-00</t>
  </si>
  <si>
    <t>De Lage Landen Financial - Schedule 11</t>
  </si>
  <si>
    <t>2650-00</t>
  </si>
  <si>
    <t>De Lage Landen Financial - Schedule 10</t>
  </si>
  <si>
    <t>2645-00</t>
  </si>
  <si>
    <t>De Lage Landen Financial - Schedule 9</t>
  </si>
  <si>
    <t>2640-00</t>
  </si>
  <si>
    <t>De Lage Landen Financial - Schedule 8</t>
  </si>
  <si>
    <t>2635-00</t>
  </si>
  <si>
    <t>De Lage Landen Financial - Schedule 7</t>
  </si>
  <si>
    <t>2630-00</t>
  </si>
  <si>
    <t>De Lage Landen Financial - Schedule 6</t>
  </si>
  <si>
    <t>2625-00</t>
  </si>
  <si>
    <t>De Lage Landen Financial - Schedule 5</t>
  </si>
  <si>
    <t>2620-00</t>
  </si>
  <si>
    <t>De Lage Landen Financial - Schedule 4</t>
  </si>
  <si>
    <t>2615-00</t>
  </si>
  <si>
    <t>De Lage Landen Financial - Schedule 3</t>
  </si>
  <si>
    <t>2610-00</t>
  </si>
  <si>
    <t>De Lage Landen Financial - Schedule 2</t>
  </si>
  <si>
    <t>2605-00</t>
  </si>
  <si>
    <t>De Lage Landen Financial - GP Software</t>
  </si>
  <si>
    <t>2600-00</t>
  </si>
  <si>
    <t>Indcom Lease # 2755702</t>
  </si>
  <si>
    <t>2365-00</t>
  </si>
  <si>
    <t>ADD Capital Corp - Lease #13973</t>
  </si>
  <si>
    <t>2360-00</t>
  </si>
  <si>
    <t>Indcom Lease #2751350</t>
  </si>
  <si>
    <t>2355-00</t>
  </si>
  <si>
    <t>National Leasing #2701731</t>
  </si>
  <si>
    <t>2350-00</t>
  </si>
  <si>
    <t>Polaris Leasing - Sim Lab</t>
  </si>
  <si>
    <t>2340-00</t>
  </si>
  <si>
    <t>Concentra Financial - Medical Equip</t>
  </si>
  <si>
    <t>2335-00</t>
  </si>
  <si>
    <t>2201-00</t>
  </si>
  <si>
    <t>Corporate Tax Payable</t>
  </si>
  <si>
    <t>2200-00</t>
  </si>
  <si>
    <t>RBC Visa - Krulick - #2829</t>
  </si>
  <si>
    <t>2190-00</t>
  </si>
  <si>
    <t>RBC Visa - Guevara - #8625</t>
  </si>
  <si>
    <t>2185-00</t>
  </si>
  <si>
    <t>RBC Visa - Khasanova - #7445</t>
  </si>
  <si>
    <t>2175-00</t>
  </si>
  <si>
    <t>RBC Visa - Carriere - #2037</t>
  </si>
  <si>
    <t>2160-00</t>
  </si>
  <si>
    <t>RBC Visa - Johnston - #0832</t>
  </si>
  <si>
    <t>2150-00</t>
  </si>
  <si>
    <t>RBC Visa - Taylor - #0620</t>
  </si>
  <si>
    <t>2145-00</t>
  </si>
  <si>
    <t>RBC Visa - R Ivens - #5125</t>
  </si>
  <si>
    <t>2140-00</t>
  </si>
  <si>
    <t>RBC Visa - Cross -#1505</t>
  </si>
  <si>
    <t>2135-00</t>
  </si>
  <si>
    <t>RBC Visa - Travel -  #1470</t>
  </si>
  <si>
    <t>2130-00</t>
  </si>
  <si>
    <t>RBC Visa - Corporate - #2448</t>
  </si>
  <si>
    <t>2120-00</t>
  </si>
  <si>
    <t>RBC Visa - S Ivens - #4191</t>
  </si>
  <si>
    <t>2115-00</t>
  </si>
  <si>
    <t>RBC Visa - Hupper - #2497</t>
  </si>
  <si>
    <t>2110-00</t>
  </si>
  <si>
    <t>RBC Visa - Strak - #3978</t>
  </si>
  <si>
    <t>2105-00</t>
  </si>
  <si>
    <t>WCB - Manitoba</t>
  </si>
  <si>
    <t>2075-00</t>
  </si>
  <si>
    <t>WCB - SK</t>
  </si>
  <si>
    <t>2070-00</t>
  </si>
  <si>
    <t>WSCC - NU</t>
  </si>
  <si>
    <t>2065-00</t>
  </si>
  <si>
    <t>WSCC - NT</t>
  </si>
  <si>
    <t>2060-00</t>
  </si>
  <si>
    <t>WCB - AB</t>
  </si>
  <si>
    <t>2055-00</t>
  </si>
  <si>
    <t>Gov NU - Provincial Tax</t>
  </si>
  <si>
    <t>2050-00</t>
  </si>
  <si>
    <t>Gov NT - Provincial Tax</t>
  </si>
  <si>
    <t>2045-00</t>
  </si>
  <si>
    <t>Deferred Revenue</t>
  </si>
  <si>
    <t>2042-00</t>
  </si>
  <si>
    <t>Accrued Liabilities</t>
  </si>
  <si>
    <t>2040-00</t>
  </si>
  <si>
    <t>EI Payable</t>
  </si>
  <si>
    <t>CPP Payable</t>
  </si>
  <si>
    <t>Payroll Income Tax Payable</t>
  </si>
  <si>
    <t>2035-00</t>
  </si>
  <si>
    <t>Manulife RSP Payable</t>
  </si>
  <si>
    <t>2030-00</t>
  </si>
  <si>
    <t>AD&amp;D Payable</t>
  </si>
  <si>
    <t>2025-00</t>
  </si>
  <si>
    <t>GST Paid on Purchases</t>
  </si>
  <si>
    <t>2020-00</t>
  </si>
  <si>
    <t>GST Charges on Sales</t>
  </si>
  <si>
    <t>2015-00</t>
  </si>
  <si>
    <t>Wages Payable</t>
  </si>
  <si>
    <t>2010-00</t>
  </si>
  <si>
    <t>Received Not Matched</t>
  </si>
  <si>
    <t>2005-00</t>
  </si>
  <si>
    <t>Accounts Payable</t>
  </si>
  <si>
    <t>2000-00</t>
  </si>
  <si>
    <t>Goodwill</t>
  </si>
  <si>
    <t>1805-00</t>
  </si>
  <si>
    <t>GP Hotel Company 1233567 Alta Ltd</t>
  </si>
  <si>
    <t>1700-00</t>
  </si>
  <si>
    <t>Acc Depr - Computer Software - Capital Lease</t>
  </si>
  <si>
    <t>1660-00</t>
  </si>
  <si>
    <t>Acc Depr - Computer Equipment - Capital Lease</t>
  </si>
  <si>
    <t>1655-00</t>
  </si>
  <si>
    <t>Acc Depreciation - Computer Hardware</t>
  </si>
  <si>
    <t>1645-00</t>
  </si>
  <si>
    <t>Acc Depreciation - Medical Equipment - Capital Lea</t>
  </si>
  <si>
    <t>1640-00</t>
  </si>
  <si>
    <t>Acc Depreciation - Automotive - Capital Lease</t>
  </si>
  <si>
    <t>1635-00</t>
  </si>
  <si>
    <t>Acc Depreciation - Automotive</t>
  </si>
  <si>
    <t>1630-00</t>
  </si>
  <si>
    <t>Acc Depreciation - Leasehold Improvements</t>
  </si>
  <si>
    <t>1625-00</t>
  </si>
  <si>
    <t>Acc Depreciation - Software</t>
  </si>
  <si>
    <t>1620-00</t>
  </si>
  <si>
    <t>Acc Depreciation - Storage Facility</t>
  </si>
  <si>
    <t>1615-00</t>
  </si>
  <si>
    <t>Acc Depreciation - Office Equipment - Capital Leas</t>
  </si>
  <si>
    <t>1610-00</t>
  </si>
  <si>
    <t>Acc Depreciation - Office Equipment</t>
  </si>
  <si>
    <t>1605-00</t>
  </si>
  <si>
    <t>Acc Depreciation - Medical Equipment</t>
  </si>
  <si>
    <t>1600-00</t>
  </si>
  <si>
    <t>Computer Software - Capital Lease</t>
  </si>
  <si>
    <t>1560-00</t>
  </si>
  <si>
    <t>Computer Equipment - Capital Lease</t>
  </si>
  <si>
    <t>1555-00</t>
  </si>
  <si>
    <t>Computer Hardware</t>
  </si>
  <si>
    <t>1545-00</t>
  </si>
  <si>
    <t>Medical Equipment - Capital Lease</t>
  </si>
  <si>
    <t>1540-00</t>
  </si>
  <si>
    <t>Automtive - Capital Lease</t>
  </si>
  <si>
    <t>1535-00</t>
  </si>
  <si>
    <t>Automotive</t>
  </si>
  <si>
    <t>1530-00</t>
  </si>
  <si>
    <t>Leasehold Improvements</t>
  </si>
  <si>
    <t>1525-00</t>
  </si>
  <si>
    <t>Software</t>
  </si>
  <si>
    <t>1520-00</t>
  </si>
  <si>
    <t>Storage Facility-</t>
  </si>
  <si>
    <t>1515-00</t>
  </si>
  <si>
    <t>Office Equipment - Capital Lease</t>
  </si>
  <si>
    <t>1510-00</t>
  </si>
  <si>
    <t>Office Equipment-</t>
  </si>
  <si>
    <t>1505-00</t>
  </si>
  <si>
    <t>Medical Equipment-</t>
  </si>
  <si>
    <t>1500-00</t>
  </si>
  <si>
    <t>Due to/from Medic North Nunavut Ltd</t>
  </si>
  <si>
    <t>1420-00</t>
  </si>
  <si>
    <t>Due from Shareholder-</t>
  </si>
  <si>
    <t>1415-00</t>
  </si>
  <si>
    <t>Due to/from Davena Holdings</t>
  </si>
  <si>
    <t>1410-00</t>
  </si>
  <si>
    <t>Due to/from Utsingi Developments</t>
  </si>
  <si>
    <t>1405-00</t>
  </si>
  <si>
    <t>Due from Ivens Holdings 2000 Ltd.</t>
  </si>
  <si>
    <t>1400-00</t>
  </si>
  <si>
    <t>Security Deposits</t>
  </si>
  <si>
    <t>1310-00</t>
  </si>
  <si>
    <t>Prepaid Travel</t>
  </si>
  <si>
    <t>1305-00</t>
  </si>
  <si>
    <t>Prepaid Expenses</t>
  </si>
  <si>
    <t>1300-00</t>
  </si>
  <si>
    <t>Accounts Receivable - IGA Inventory Returns</t>
  </si>
  <si>
    <t>1235-00</t>
  </si>
  <si>
    <t>Accounts Receivable - Inventory Returns</t>
  </si>
  <si>
    <t>1230-00</t>
  </si>
  <si>
    <t>Accounts Receivable - AA Inventory Returns</t>
  </si>
  <si>
    <t>1225-00</t>
  </si>
  <si>
    <t>Loan Receivable - Ivens Family Trust</t>
  </si>
  <si>
    <t>1215-00</t>
  </si>
  <si>
    <t>Employee Receivable</t>
  </si>
  <si>
    <t>1210-00</t>
  </si>
  <si>
    <t>Other Receivable-</t>
  </si>
  <si>
    <t>1205-00</t>
  </si>
  <si>
    <t>Accounts Receivable</t>
  </si>
  <si>
    <t>1200-00</t>
  </si>
  <si>
    <t>Inventory - Inuvik Ground Ambulance</t>
  </si>
  <si>
    <t>1115-00</t>
  </si>
  <si>
    <t>Inventory - Air Ambulance</t>
  </si>
  <si>
    <t>1110-00</t>
  </si>
  <si>
    <t>Inventory - Industrial</t>
  </si>
  <si>
    <t>1105-00</t>
  </si>
  <si>
    <t>Inventory</t>
  </si>
  <si>
    <t>1100-00</t>
  </si>
  <si>
    <t>Bank of Montreal</t>
  </si>
  <si>
    <t>1015-00</t>
  </si>
  <si>
    <t>Royal Bank Account</t>
  </si>
  <si>
    <t>1010-00</t>
  </si>
  <si>
    <t>Royal Bank - Line of Credit</t>
  </si>
  <si>
    <t>1000-00</t>
  </si>
  <si>
    <t>Account Description</t>
  </si>
  <si>
    <t>Sage Acct #</t>
  </si>
  <si>
    <t>GP Acct #</t>
  </si>
  <si>
    <t>MAPPING OF GP G/L ACCOUNTS TO SAGE G/L ACCOUNTS</t>
  </si>
  <si>
    <t>ADVANCED MEDICAL SOLUTIONS INC.</t>
  </si>
  <si>
    <t>Check</t>
  </si>
  <si>
    <t>Total</t>
  </si>
  <si>
    <t>I reviewed and approved payment of these expenses in accordance with the Schedule of Authorities and the Company's Travel Expense Policy.</t>
  </si>
  <si>
    <t>Authorized Signature</t>
  </si>
  <si>
    <t>I certify I have made these purchases on behalf of AMS in accordance with the Company's Travel Expense Policy.</t>
  </si>
  <si>
    <t>Amount</t>
  </si>
  <si>
    <t>Project</t>
  </si>
  <si>
    <t>Description</t>
  </si>
  <si>
    <t>G/L Account #</t>
  </si>
  <si>
    <t xml:space="preserve"> </t>
  </si>
  <si>
    <t>Employee Signature</t>
  </si>
  <si>
    <t>Project Cost</t>
  </si>
  <si>
    <t>Mileage rate $0.50/km</t>
  </si>
  <si>
    <t>KM</t>
  </si>
  <si>
    <t>Expense amount to allocate</t>
  </si>
  <si>
    <t>GST</t>
  </si>
  <si>
    <t>50% deductible     (Y/N)</t>
  </si>
  <si>
    <t>Licenses</t>
  </si>
  <si>
    <t>Other</t>
  </si>
  <si>
    <t xml:space="preserve">Project </t>
  </si>
  <si>
    <t>Mileage</t>
  </si>
  <si>
    <t xml:space="preserve">Description of Expense
</t>
  </si>
  <si>
    <t>Supplier</t>
  </si>
  <si>
    <t>Date                       (dd-mm-yy)</t>
  </si>
  <si>
    <t>for accounting use only</t>
  </si>
  <si>
    <t>Expense Period</t>
  </si>
  <si>
    <t>Name</t>
  </si>
  <si>
    <t>Expense Report</t>
  </si>
  <si>
    <t>Advanced Medical Solutions Inc.</t>
  </si>
  <si>
    <t>Instructions:</t>
  </si>
  <si>
    <t>Meal</t>
  </si>
  <si>
    <t>Air/Baggage</t>
  </si>
  <si>
    <t>M</t>
  </si>
  <si>
    <t>O</t>
  </si>
  <si>
    <t>AB</t>
  </si>
  <si>
    <t>HT</t>
  </si>
  <si>
    <t>Hotel/Transportation</t>
  </si>
  <si>
    <t>Hotel /
Transportation</t>
  </si>
  <si>
    <t>Air / Baggage</t>
  </si>
  <si>
    <r>
      <t xml:space="preserve">Expense Type
</t>
    </r>
    <r>
      <rPr>
        <sz val="12"/>
        <rFont val="Tahoma"/>
        <family val="2"/>
      </rPr>
      <t>(Dropdown)</t>
    </r>
  </si>
  <si>
    <t>Write the dollar amount of the expense (incl. GST) in the highlighted field.</t>
  </si>
  <si>
    <t>Do not insert more lines. (Use a second form if needed.)</t>
  </si>
  <si>
    <t xml:space="preserve">Do not edit the grey columns. </t>
  </si>
  <si>
    <t xml:space="preserve">For each receipt, write the date, the supplier, and select the type of expense from the dropdown. </t>
  </si>
  <si>
    <r>
      <rPr>
        <b/>
        <sz val="10"/>
        <rFont val="Arial"/>
        <family val="2"/>
      </rPr>
      <t>Licenses</t>
    </r>
    <r>
      <rPr>
        <sz val="10"/>
        <rFont val="Arial"/>
        <family val="2"/>
      </rPr>
      <t>: AMS will cover 1/2 of the annual fees. Please provide the license name and receipt from the governing body showing the amount paid.</t>
    </r>
  </si>
  <si>
    <t>NOTES:</t>
  </si>
  <si>
    <t>INDUSTRIAL</t>
  </si>
  <si>
    <t>AMBULANCE</t>
  </si>
  <si>
    <t>ADMIN</t>
  </si>
  <si>
    <t>Project Name</t>
  </si>
  <si>
    <t>Division</t>
  </si>
  <si>
    <t>License</t>
  </si>
  <si>
    <t>L</t>
  </si>
  <si>
    <t>Send the report AND all receipts to Accounting@advancedmedic.com for approval and processing. (For any relocation expenses, send to HR@AdvancedMedic.com)</t>
  </si>
  <si>
    <t>Meals</t>
  </si>
  <si>
    <t>Please fill out all highlighted fields</t>
  </si>
  <si>
    <t>Leave the grey columns as-is.</t>
  </si>
  <si>
    <r>
      <rPr>
        <b/>
        <sz val="10"/>
        <rFont val="Arial"/>
        <family val="2"/>
      </rPr>
      <t xml:space="preserve">Taxis: </t>
    </r>
    <r>
      <rPr>
        <sz val="10"/>
        <rFont val="Arial"/>
        <family val="2"/>
      </rPr>
      <t>Taxis/transportation from your home to the home airport are</t>
    </r>
    <r>
      <rPr>
        <b/>
        <sz val="10"/>
        <rFont val="Arial"/>
        <family val="2"/>
      </rPr>
      <t xml:space="preserve"> not</t>
    </r>
    <r>
      <rPr>
        <sz val="10"/>
        <rFont val="Arial"/>
        <family val="2"/>
      </rPr>
      <t xml:space="preserve"> covered.</t>
    </r>
  </si>
  <si>
    <r>
      <rPr>
        <b/>
        <sz val="10"/>
        <rFont val="Arial"/>
        <family val="2"/>
      </rPr>
      <t xml:space="preserve">Baggage: </t>
    </r>
    <r>
      <rPr>
        <sz val="10"/>
        <rFont val="Arial"/>
        <family val="2"/>
      </rPr>
      <t xml:space="preserve">AMS travel policy covers baggage only when baggage is not included in the original ticket. Please provide  a copy of the itinerary, and the airline receipt for the baggage. </t>
    </r>
  </si>
  <si>
    <r>
      <rPr>
        <b/>
        <sz val="10"/>
        <rFont val="Arial"/>
        <family val="2"/>
      </rPr>
      <t xml:space="preserve">Relocation: </t>
    </r>
    <r>
      <rPr>
        <sz val="10"/>
        <rFont val="Arial"/>
        <family val="2"/>
      </rPr>
      <t>AMS policy covers many relocation expenses. Please speak with HR to confirm which expenses are covered. Relocation expense approval should be sent to HR@advancedmedic.com.</t>
    </r>
  </si>
  <si>
    <r>
      <rPr>
        <b/>
        <sz val="10"/>
        <rFont val="Arial"/>
        <family val="2"/>
      </rPr>
      <t xml:space="preserve">Meals: </t>
    </r>
    <r>
      <rPr>
        <sz val="10"/>
        <rFont val="Arial"/>
        <family val="2"/>
      </rPr>
      <t xml:space="preserve">Please refer to your employment offer letter for daily amount covered. Please included detailed receipt (not just the summary/interac terminal receipt). Note that alcohol is not a covered expense. </t>
    </r>
  </si>
  <si>
    <t>Please use either "[Month] 1st-15th" or "[Month] 16th-[last day of the month]" for the expense period.</t>
  </si>
  <si>
    <t>Please provide all receipts. If receipts are not provided within 60 days of the receipt date, the expense will be disallowed.</t>
  </si>
  <si>
    <t>Enter your name at the bottom to 'sign' the report and name your file as follows: LASTNAME Firstname - MMDDYY - Expense Report</t>
  </si>
  <si>
    <r>
      <t xml:space="preserve">Fill the </t>
    </r>
    <r>
      <rPr>
        <sz val="10"/>
        <color rgb="FFFF0000"/>
        <rFont val="Arial"/>
        <family val="2"/>
      </rPr>
      <t>name, date, division, and project fields</t>
    </r>
    <r>
      <rPr>
        <sz val="10"/>
        <rFont val="Arial"/>
        <family val="2"/>
      </rPr>
      <t xml:space="preserve"> at the top of the form. (If AA, enter AA. If Industrial or Education, enter the project/site name)</t>
    </r>
  </si>
  <si>
    <r>
      <t xml:space="preserve">Include </t>
    </r>
    <r>
      <rPr>
        <sz val="10"/>
        <color rgb="FFFF0000"/>
        <rFont val="Arial"/>
        <family val="2"/>
      </rPr>
      <t>all receipts and supporting documents</t>
    </r>
    <r>
      <rPr>
        <sz val="10"/>
        <rFont val="Arial"/>
        <family val="2"/>
      </rPr>
      <t>.  If you have more than 10 line items, please number each receipt.</t>
    </r>
  </si>
  <si>
    <t>EDUCATION</t>
  </si>
  <si>
    <t>GST (on receipt)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</si>
</sst>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[$-1009]d/mmm/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u/>
      <sz val="9"/>
      <name val="Segoe UI"/>
      <family val="2"/>
    </font>
    <font>
      <b/>
      <sz val="9"/>
      <name val="Segoe UI"/>
      <family val="2"/>
    </font>
    <font>
      <sz val="10"/>
      <name val="Arial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8"/>
      <name val="Arial"/>
      <family val="2"/>
    </font>
    <font>
      <sz val="14"/>
      <name val="Tahoma"/>
      <family val="2"/>
    </font>
    <font>
      <sz val="10"/>
      <color indexed="16"/>
      <name val="Tahoma"/>
      <family val="2"/>
    </font>
    <font>
      <sz val="10"/>
      <color indexed="20"/>
      <name val="Tahoma"/>
      <family val="2"/>
    </font>
    <font>
      <sz val="18"/>
      <name val="Tahoma"/>
      <family val="2"/>
    </font>
    <font>
      <b/>
      <sz val="18"/>
      <name val="Tahoma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43" fontId="3" fillId="0" borderId="0" applyFont="0" applyFill="0" applyBorder="0" applyAlignment="0" applyProtection="0"/>
    <xf numFmtId="0" fontId="1" fillId="0" borderId="0"/>
    <xf numFmtId="0" fontId="7" fillId="0" borderId="0"/>
    <xf numFmtId="43" fontId="7" fillId="0" borderId="0" applyFont="0" applyFill="0" applyBorder="0" applyAlignment="0" applyProtection="0"/>
    <xf numFmtId="0" fontId="13" fillId="0" borderId="0"/>
  </cellStyleXfs>
  <cellXfs count="154">
    <xf numFmtId="0" fontId="0" fillId="0" borderId="0" xfId="0"/>
    <xf numFmtId="2" fontId="0" fillId="0" borderId="0" xfId="0" applyNumberFormat="1"/>
    <xf numFmtId="0" fontId="2" fillId="0" borderId="0" xfId="1">
      <alignment vertical="center"/>
    </xf>
    <xf numFmtId="0" fontId="3" fillId="0" borderId="0" xfId="1" applyFont="1">
      <alignment vertical="center"/>
    </xf>
    <xf numFmtId="43" fontId="0" fillId="0" borderId="0" xfId="2" applyFont="1" applyAlignment="1">
      <alignment vertical="center"/>
    </xf>
    <xf numFmtId="0" fontId="2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/>
    <xf numFmtId="0" fontId="4" fillId="0" borderId="0" xfId="3" applyFont="1"/>
    <xf numFmtId="0" fontId="3" fillId="0" borderId="0" xfId="3" applyFont="1"/>
    <xf numFmtId="43" fontId="3" fillId="0" borderId="0" xfId="2" applyFont="1" applyAlignment="1">
      <alignment vertical="center"/>
    </xf>
    <xf numFmtId="0" fontId="5" fillId="0" borderId="0" xfId="1" applyFont="1" applyAlignment="1">
      <alignment horizontal="center" vertical="center"/>
    </xf>
    <xf numFmtId="43" fontId="5" fillId="0" borderId="0" xfId="2" applyFont="1" applyAlignment="1">
      <alignment horizontal="center" vertical="center"/>
    </xf>
    <xf numFmtId="0" fontId="6" fillId="0" borderId="0" xfId="1" applyFont="1">
      <alignment vertical="center"/>
    </xf>
    <xf numFmtId="0" fontId="8" fillId="0" borderId="0" xfId="4" applyFont="1" applyProtection="1">
      <protection locked="0"/>
    </xf>
    <xf numFmtId="165" fontId="8" fillId="0" borderId="0" xfId="4" applyNumberFormat="1" applyFont="1" applyProtection="1">
      <protection locked="0"/>
    </xf>
    <xf numFmtId="165" fontId="8" fillId="0" borderId="1" xfId="4" applyNumberFormat="1" applyFont="1" applyBorder="1" applyProtection="1">
      <protection locked="0"/>
    </xf>
    <xf numFmtId="0" fontId="8" fillId="0" borderId="1" xfId="4" applyFont="1" applyBorder="1" applyProtection="1">
      <protection locked="0"/>
    </xf>
    <xf numFmtId="0" fontId="8" fillId="0" borderId="2" xfId="4" applyFont="1" applyBorder="1" applyProtection="1">
      <protection locked="0"/>
    </xf>
    <xf numFmtId="43" fontId="9" fillId="0" borderId="0" xfId="5" applyFont="1" applyBorder="1" applyAlignment="1" applyProtection="1">
      <alignment vertical="center"/>
      <protection locked="0"/>
    </xf>
    <xf numFmtId="0" fontId="10" fillId="0" borderId="0" xfId="4" applyFont="1" applyAlignment="1" applyProtection="1">
      <alignment horizontal="right"/>
      <protection locked="0"/>
    </xf>
    <xf numFmtId="0" fontId="11" fillId="0" borderId="0" xfId="4" applyFont="1" applyProtection="1">
      <protection locked="0"/>
    </xf>
    <xf numFmtId="0" fontId="8" fillId="0" borderId="3" xfId="4" applyFont="1" applyBorder="1" applyProtection="1">
      <protection locked="0"/>
    </xf>
    <xf numFmtId="0" fontId="11" fillId="0" borderId="0" xfId="5" applyNumberFormat="1" applyFont="1" applyFill="1" applyBorder="1" applyAlignment="1" applyProtection="1">
      <alignment horizontal="center" vertical="center"/>
      <protection locked="0"/>
    </xf>
    <xf numFmtId="43" fontId="11" fillId="0" borderId="0" xfId="5" applyFont="1" applyFill="1" applyBorder="1" applyAlignment="1" applyProtection="1">
      <alignment vertical="center"/>
      <protection locked="0"/>
    </xf>
    <xf numFmtId="0" fontId="11" fillId="0" borderId="1" xfId="4" applyFont="1" applyBorder="1" applyProtection="1">
      <protection locked="0"/>
    </xf>
    <xf numFmtId="0" fontId="11" fillId="2" borderId="4" xfId="4" applyFont="1" applyFill="1" applyBorder="1" applyAlignment="1" applyProtection="1">
      <alignment horizontal="center" vertical="center"/>
      <protection locked="0"/>
    </xf>
    <xf numFmtId="43" fontId="11" fillId="0" borderId="0" xfId="5" applyFont="1" applyFill="1" applyBorder="1" applyAlignment="1" applyProtection="1">
      <alignment horizontal="center" vertical="center"/>
      <protection locked="0"/>
    </xf>
    <xf numFmtId="0" fontId="12" fillId="2" borderId="4" xfId="4" applyFont="1" applyFill="1" applyBorder="1" applyAlignment="1">
      <alignment horizontal="center" vertical="center" wrapText="1"/>
    </xf>
    <xf numFmtId="0" fontId="12" fillId="0" borderId="0" xfId="4" applyFont="1" applyProtection="1">
      <protection locked="0"/>
    </xf>
    <xf numFmtId="165" fontId="11" fillId="0" borderId="0" xfId="5" applyNumberFormat="1" applyFont="1" applyFill="1" applyBorder="1" applyAlignment="1" applyProtection="1">
      <alignment vertical="center"/>
      <protection locked="0"/>
    </xf>
    <xf numFmtId="0" fontId="11" fillId="0" borderId="3" xfId="4" applyFont="1" applyBorder="1" applyProtection="1">
      <protection locked="0"/>
    </xf>
    <xf numFmtId="165" fontId="11" fillId="5" borderId="4" xfId="5" applyNumberFormat="1" applyFont="1" applyFill="1" applyBorder="1" applyAlignment="1" applyProtection="1">
      <alignment horizontal="center" vertical="center"/>
    </xf>
    <xf numFmtId="165" fontId="11" fillId="0" borderId="4" xfId="5" applyNumberFormat="1" applyFont="1" applyBorder="1" applyAlignment="1" applyProtection="1">
      <alignment vertical="center"/>
      <protection locked="0"/>
    </xf>
    <xf numFmtId="165" fontId="11" fillId="0" borderId="4" xfId="4" applyNumberFormat="1" applyFont="1" applyBorder="1" applyAlignment="1" applyProtection="1">
      <alignment vertical="center" wrapText="1"/>
      <protection locked="0"/>
    </xf>
    <xf numFmtId="165" fontId="11" fillId="0" borderId="4" xfId="4" applyNumberFormat="1" applyFont="1" applyBorder="1" applyAlignment="1" applyProtection="1">
      <alignment vertical="center"/>
      <protection locked="0"/>
    </xf>
    <xf numFmtId="0" fontId="11" fillId="0" borderId="4" xfId="4" applyFont="1" applyBorder="1" applyAlignment="1" applyProtection="1">
      <alignment vertical="center"/>
      <protection locked="0"/>
    </xf>
    <xf numFmtId="0" fontId="11" fillId="0" borderId="4" xfId="4" applyFont="1" applyBorder="1" applyAlignment="1" applyProtection="1">
      <alignment vertical="center" wrapText="1"/>
      <protection locked="0"/>
    </xf>
    <xf numFmtId="166" fontId="11" fillId="0" borderId="4" xfId="4" applyNumberFormat="1" applyFont="1" applyBorder="1" applyAlignment="1" applyProtection="1">
      <alignment horizontal="center" vertical="center"/>
      <protection locked="0"/>
    </xf>
    <xf numFmtId="165" fontId="11" fillId="0" borderId="5" xfId="4" applyNumberFormat="1" applyFont="1" applyBorder="1" applyAlignment="1" applyProtection="1">
      <alignment vertical="center"/>
      <protection locked="0"/>
    </xf>
    <xf numFmtId="0" fontId="11" fillId="0" borderId="5" xfId="4" applyFont="1" applyBorder="1" applyAlignment="1" applyProtection="1">
      <alignment vertical="center"/>
      <protection locked="0"/>
    </xf>
    <xf numFmtId="0" fontId="11" fillId="0" borderId="5" xfId="4" applyFont="1" applyBorder="1" applyAlignment="1" applyProtection="1">
      <alignment vertical="center" wrapText="1"/>
      <protection locked="0"/>
    </xf>
    <xf numFmtId="165" fontId="12" fillId="0" borderId="4" xfId="6" applyNumberFormat="1" applyFont="1" applyBorder="1" applyAlignment="1" applyProtection="1">
      <alignment vertical="center" wrapText="1"/>
      <protection locked="0"/>
    </xf>
    <xf numFmtId="0" fontId="12" fillId="0" borderId="4" xfId="6" applyFont="1" applyBorder="1" applyAlignment="1" applyProtection="1">
      <alignment vertical="center" wrapText="1"/>
      <protection locked="0"/>
    </xf>
    <xf numFmtId="165" fontId="12" fillId="0" borderId="4" xfId="4" applyNumberFormat="1" applyFont="1" applyBorder="1" applyAlignment="1" applyProtection="1">
      <alignment horizontal="center" vertical="center" wrapText="1"/>
      <protection locked="0"/>
    </xf>
    <xf numFmtId="0" fontId="12" fillId="0" borderId="4" xfId="4" applyFont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wrapText="1"/>
      <protection locked="0"/>
    </xf>
    <xf numFmtId="0" fontId="14" fillId="0" borderId="0" xfId="4" applyFont="1" applyProtection="1">
      <protection locked="0"/>
    </xf>
    <xf numFmtId="0" fontId="9" fillId="0" borderId="0" xfId="4" applyFont="1" applyAlignment="1" applyProtection="1">
      <alignment horizontal="right" wrapText="1"/>
      <protection locked="0"/>
    </xf>
    <xf numFmtId="165" fontId="11" fillId="0" borderId="8" xfId="4" applyNumberFormat="1" applyFont="1" applyBorder="1" applyProtection="1">
      <protection locked="0"/>
    </xf>
    <xf numFmtId="0" fontId="11" fillId="0" borderId="8" xfId="4" applyFont="1" applyBorder="1" applyProtection="1">
      <protection locked="0"/>
    </xf>
    <xf numFmtId="0" fontId="11" fillId="0" borderId="9" xfId="4" applyFont="1" applyBorder="1" applyProtection="1">
      <protection locked="0"/>
    </xf>
    <xf numFmtId="165" fontId="14" fillId="0" borderId="0" xfId="4" applyNumberFormat="1" applyFont="1" applyProtection="1">
      <protection locked="0"/>
    </xf>
    <xf numFmtId="165" fontId="14" fillId="0" borderId="0" xfId="4" applyNumberFormat="1" applyFont="1" applyAlignment="1" applyProtection="1">
      <alignment horizontal="center"/>
      <protection locked="0"/>
    </xf>
    <xf numFmtId="17" fontId="14" fillId="0" borderId="0" xfId="4" applyNumberFormat="1" applyFont="1" applyAlignment="1" applyProtection="1">
      <alignment horizontal="center"/>
      <protection locked="0"/>
    </xf>
    <xf numFmtId="0" fontId="9" fillId="0" borderId="0" xfId="4" applyFont="1" applyProtection="1">
      <protection locked="0"/>
    </xf>
    <xf numFmtId="0" fontId="14" fillId="0" borderId="0" xfId="4" applyFont="1" applyAlignment="1" applyProtection="1">
      <alignment horizontal="center"/>
      <protection locked="0"/>
    </xf>
    <xf numFmtId="0" fontId="15" fillId="0" borderId="0" xfId="4" applyFont="1" applyAlignment="1" applyProtection="1">
      <alignment horizontal="left" vertical="center" indent="1"/>
      <protection locked="0"/>
    </xf>
    <xf numFmtId="0" fontId="16" fillId="0" borderId="0" xfId="4" applyFont="1" applyAlignment="1" applyProtection="1">
      <alignment horizontal="left" vertical="center" indent="1"/>
      <protection locked="0"/>
    </xf>
    <xf numFmtId="165" fontId="15" fillId="0" borderId="0" xfId="4" applyNumberFormat="1" applyFont="1" applyAlignment="1" applyProtection="1">
      <alignment horizontal="left" vertical="center" indent="1"/>
      <protection locked="0"/>
    </xf>
    <xf numFmtId="165" fontId="17" fillId="0" borderId="0" xfId="4" applyNumberFormat="1" applyFont="1" applyAlignment="1" applyProtection="1">
      <alignment horizontal="center" vertical="center"/>
      <protection locked="0"/>
    </xf>
    <xf numFmtId="0" fontId="17" fillId="0" borderId="0" xfId="4" applyFont="1" applyAlignment="1" applyProtection="1">
      <alignment horizontal="center" vertical="center"/>
      <protection locked="0"/>
    </xf>
    <xf numFmtId="0" fontId="10" fillId="0" borderId="0" xfId="4" applyFont="1" applyProtection="1">
      <protection locked="0"/>
    </xf>
    <xf numFmtId="165" fontId="11" fillId="0" borderId="4" xfId="5" applyNumberFormat="1" applyFont="1" applyBorder="1" applyAlignment="1" applyProtection="1">
      <alignment vertical="center" wrapText="1"/>
      <protection locked="0"/>
    </xf>
    <xf numFmtId="0" fontId="9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0" fillId="0" borderId="0" xfId="0" applyFont="1"/>
    <xf numFmtId="0" fontId="11" fillId="2" borderId="4" xfId="4" applyFont="1" applyFill="1" applyBorder="1" applyAlignment="1" applyProtection="1">
      <alignment horizontal="left"/>
      <protection locked="0"/>
    </xf>
    <xf numFmtId="0" fontId="8" fillId="2" borderId="4" xfId="4" applyFont="1" applyFill="1" applyBorder="1" applyAlignment="1" applyProtection="1">
      <alignment horizontal="center"/>
      <protection locked="0"/>
    </xf>
    <xf numFmtId="0" fontId="12" fillId="2" borderId="4" xfId="4" applyFont="1" applyFill="1" applyBorder="1" applyAlignment="1" applyProtection="1">
      <alignment horizontal="center" vertical="center"/>
      <protection locked="0"/>
    </xf>
    <xf numFmtId="0" fontId="11" fillId="0" borderId="0" xfId="4" applyFont="1" applyBorder="1" applyProtection="1">
      <protection locked="0"/>
    </xf>
    <xf numFmtId="0" fontId="12" fillId="2" borderId="12" xfId="4" applyFont="1" applyFill="1" applyBorder="1" applyAlignment="1">
      <alignment horizontal="center" vertical="center"/>
    </xf>
    <xf numFmtId="43" fontId="11" fillId="2" borderId="12" xfId="5" applyFont="1" applyFill="1" applyBorder="1" applyAlignment="1" applyProtection="1">
      <alignment horizontal="center" vertical="center"/>
    </xf>
    <xf numFmtId="43" fontId="12" fillId="2" borderId="12" xfId="5" applyFont="1" applyFill="1" applyBorder="1" applyAlignment="1" applyProtection="1">
      <alignment horizontal="center" vertical="center"/>
    </xf>
    <xf numFmtId="43" fontId="11" fillId="3" borderId="0" xfId="5" applyFont="1" applyFill="1" applyBorder="1" applyAlignment="1" applyProtection="1">
      <alignment vertical="center"/>
    </xf>
    <xf numFmtId="164" fontId="11" fillId="0" borderId="0" xfId="4" applyNumberFormat="1" applyFont="1" applyBorder="1" applyAlignment="1">
      <alignment horizontal="right" vertical="center"/>
    </xf>
    <xf numFmtId="164" fontId="11" fillId="0" borderId="0" xfId="4" applyNumberFormat="1" applyFont="1" applyBorder="1" applyAlignment="1">
      <alignment vertical="center"/>
    </xf>
    <xf numFmtId="164" fontId="11" fillId="0" borderId="0" xfId="4" applyNumberFormat="1" applyFont="1" applyBorder="1"/>
    <xf numFmtId="164" fontId="11" fillId="0" borderId="0" xfId="4" applyNumberFormat="1" applyFont="1" applyBorder="1" applyProtection="1">
      <protection locked="0"/>
    </xf>
    <xf numFmtId="165" fontId="11" fillId="5" borderId="6" xfId="5" applyNumberFormat="1" applyFont="1" applyFill="1" applyBorder="1" applyAlignment="1" applyProtection="1">
      <alignment horizontal="center" vertical="center"/>
    </xf>
    <xf numFmtId="0" fontId="11" fillId="5" borderId="4" xfId="5" applyNumberFormat="1" applyFont="1" applyFill="1" applyBorder="1" applyAlignment="1" applyProtection="1">
      <alignment horizontal="center" vertical="center"/>
    </xf>
    <xf numFmtId="165" fontId="11" fillId="0" borderId="0" xfId="4" applyNumberFormat="1" applyFont="1" applyBorder="1" applyProtection="1">
      <protection locked="0"/>
    </xf>
    <xf numFmtId="0" fontId="12" fillId="0" borderId="3" xfId="4" applyFont="1" applyBorder="1" applyProtection="1">
      <protection locked="0"/>
    </xf>
    <xf numFmtId="166" fontId="11" fillId="0" borderId="16" xfId="4" applyNumberFormat="1" applyFont="1" applyBorder="1" applyAlignment="1" applyProtection="1">
      <alignment horizontal="center" vertical="center"/>
      <protection locked="0"/>
    </xf>
    <xf numFmtId="166" fontId="11" fillId="0" borderId="14" xfId="4" applyNumberFormat="1" applyFont="1" applyBorder="1" applyAlignment="1" applyProtection="1">
      <alignment horizontal="center" vertical="center"/>
      <protection locked="0"/>
    </xf>
    <xf numFmtId="0" fontId="12" fillId="0" borderId="3" xfId="4" applyFont="1" applyBorder="1" applyAlignment="1" applyProtection="1">
      <alignment vertical="center"/>
      <protection locked="0"/>
    </xf>
    <xf numFmtId="0" fontId="11" fillId="0" borderId="0" xfId="4" applyFont="1" applyBorder="1" applyAlignment="1" applyProtection="1">
      <alignment vertical="center"/>
      <protection locked="0"/>
    </xf>
    <xf numFmtId="165" fontId="11" fillId="0" borderId="0" xfId="4" applyNumberFormat="1" applyFont="1" applyBorder="1" applyAlignment="1" applyProtection="1">
      <alignment vertical="center"/>
      <protection locked="0"/>
    </xf>
    <xf numFmtId="165" fontId="11" fillId="0" borderId="0" xfId="4" applyNumberFormat="1" applyFont="1" applyBorder="1" applyAlignment="1" applyProtection="1">
      <alignment horizontal="right" vertical="center"/>
      <protection locked="0"/>
    </xf>
    <xf numFmtId="0" fontId="11" fillId="0" borderId="3" xfId="4" applyFont="1" applyBorder="1" applyAlignment="1" applyProtection="1">
      <alignment vertical="center"/>
      <protection locked="0"/>
    </xf>
    <xf numFmtId="0" fontId="12" fillId="0" borderId="0" xfId="4" applyFont="1" applyBorder="1" applyProtection="1">
      <protection locked="0"/>
    </xf>
    <xf numFmtId="0" fontId="11" fillId="0" borderId="0" xfId="4" applyFont="1" applyBorder="1" applyAlignment="1" applyProtection="1">
      <alignment horizontal="left" wrapText="1"/>
      <protection locked="0"/>
    </xf>
    <xf numFmtId="165" fontId="11" fillId="0" borderId="0" xfId="4" applyNumberFormat="1" applyFont="1" applyBorder="1" applyAlignment="1" applyProtection="1">
      <alignment horizontal="left" wrapText="1"/>
      <protection locked="0"/>
    </xf>
    <xf numFmtId="165" fontId="11" fillId="0" borderId="0" xfId="4" applyNumberFormat="1" applyFont="1" applyBorder="1" applyAlignment="1" applyProtection="1">
      <alignment horizontal="right"/>
      <protection locked="0"/>
    </xf>
    <xf numFmtId="0" fontId="12" fillId="0" borderId="0" xfId="4" applyFont="1" applyBorder="1" applyAlignment="1" applyProtection="1">
      <alignment horizontal="left"/>
      <protection locked="0"/>
    </xf>
    <xf numFmtId="165" fontId="11" fillId="0" borderId="0" xfId="4" applyNumberFormat="1" applyFont="1" applyBorder="1" applyAlignment="1" applyProtection="1">
      <alignment horizontal="center"/>
      <protection locked="0"/>
    </xf>
    <xf numFmtId="0" fontId="9" fillId="7" borderId="1" xfId="4" applyFont="1" applyFill="1" applyBorder="1" applyProtection="1">
      <protection locked="0"/>
    </xf>
    <xf numFmtId="165" fontId="11" fillId="5" borderId="4" xfId="5" applyNumberFormat="1" applyFont="1" applyFill="1" applyBorder="1" applyAlignment="1" applyProtection="1">
      <alignment vertical="center"/>
    </xf>
    <xf numFmtId="165" fontId="9" fillId="8" borderId="0" xfId="4" applyNumberFormat="1" applyFont="1" applyFill="1" applyProtection="1"/>
    <xf numFmtId="0" fontId="7" fillId="3" borderId="0" xfId="4" applyFill="1" applyProtection="1"/>
    <xf numFmtId="0" fontId="22" fillId="3" borderId="0" xfId="4" applyFont="1" applyFill="1" applyAlignment="1" applyProtection="1"/>
    <xf numFmtId="0" fontId="22" fillId="3" borderId="7" xfId="4" applyFont="1" applyFill="1" applyBorder="1" applyAlignment="1" applyProtection="1"/>
    <xf numFmtId="0" fontId="7" fillId="3" borderId="7" xfId="4" applyFill="1" applyBorder="1" applyProtection="1"/>
    <xf numFmtId="0" fontId="21" fillId="3" borderId="0" xfId="4" applyFont="1" applyFill="1" applyProtection="1"/>
    <xf numFmtId="0" fontId="7" fillId="3" borderId="0" xfId="4" applyFont="1" applyFill="1" applyProtection="1"/>
    <xf numFmtId="0" fontId="25" fillId="3" borderId="0" xfId="4" applyFont="1" applyFill="1" applyProtection="1"/>
    <xf numFmtId="0" fontId="19" fillId="3" borderId="0" xfId="4" applyFont="1" applyFill="1" applyProtection="1"/>
    <xf numFmtId="0" fontId="7" fillId="6" borderId="0" xfId="4" applyFont="1" applyFill="1" applyProtection="1"/>
    <xf numFmtId="0" fontId="7" fillId="6" borderId="0" xfId="4" applyFont="1" applyFill="1" applyAlignment="1" applyProtection="1">
      <alignment horizontal="left" vertical="top" wrapText="1"/>
    </xf>
    <xf numFmtId="0" fontId="19" fillId="6" borderId="0" xfId="4" applyFont="1" applyFill="1" applyAlignment="1" applyProtection="1">
      <alignment horizontal="left" vertical="top" wrapText="1"/>
    </xf>
    <xf numFmtId="0" fontId="7" fillId="6" borderId="0" xfId="4" applyFill="1" applyProtection="1"/>
    <xf numFmtId="0" fontId="9" fillId="8" borderId="0" xfId="4" applyFont="1" applyFill="1" applyProtection="1"/>
    <xf numFmtId="165" fontId="11" fillId="0" borderId="8" xfId="4" applyNumberFormat="1" applyFont="1" applyBorder="1" applyProtection="1"/>
    <xf numFmtId="0" fontId="11" fillId="0" borderId="8" xfId="4" applyFont="1" applyBorder="1" applyProtection="1"/>
    <xf numFmtId="165" fontId="12" fillId="0" borderId="8" xfId="4" applyNumberFormat="1" applyFont="1" applyBorder="1" applyAlignment="1" applyProtection="1">
      <alignment horizontal="right" wrapText="1"/>
    </xf>
    <xf numFmtId="0" fontId="12" fillId="0" borderId="8" xfId="4" applyFont="1" applyBorder="1" applyAlignment="1" applyProtection="1">
      <alignment horizontal="right" wrapText="1"/>
    </xf>
    <xf numFmtId="165" fontId="11" fillId="4" borderId="4" xfId="5" applyNumberFormat="1" applyFont="1" applyFill="1" applyBorder="1" applyAlignment="1" applyProtection="1">
      <alignment vertical="center"/>
    </xf>
    <xf numFmtId="165" fontId="11" fillId="0" borderId="0" xfId="4" applyNumberFormat="1" applyFont="1" applyBorder="1" applyAlignment="1" applyProtection="1">
      <alignment vertical="center"/>
    </xf>
    <xf numFmtId="43" fontId="11" fillId="0" borderId="0" xfId="5" applyFont="1" applyFill="1" applyBorder="1" applyAlignment="1" applyProtection="1">
      <alignment vertical="center"/>
    </xf>
    <xf numFmtId="43" fontId="12" fillId="4" borderId="4" xfId="5" applyFont="1" applyFill="1" applyBorder="1" applyAlignment="1" applyProtection="1">
      <alignment horizontal="center" vertical="center"/>
    </xf>
    <xf numFmtId="0" fontId="23" fillId="6" borderId="0" xfId="4" applyFont="1" applyFill="1" applyAlignment="1" applyProtection="1">
      <alignment horizontal="left" vertical="top" wrapText="1"/>
    </xf>
    <xf numFmtId="0" fontId="7" fillId="6" borderId="0" xfId="4" applyFont="1" applyFill="1" applyAlignment="1" applyProtection="1">
      <alignment horizontal="left" vertical="top" wrapText="1"/>
    </xf>
    <xf numFmtId="0" fontId="19" fillId="6" borderId="0" xfId="4" applyFont="1" applyFill="1" applyAlignment="1" applyProtection="1">
      <alignment horizontal="left" vertical="top" wrapText="1"/>
    </xf>
    <xf numFmtId="0" fontId="12" fillId="0" borderId="3" xfId="4" applyFont="1" applyBorder="1" applyAlignment="1" applyProtection="1">
      <alignment horizontal="left"/>
      <protection locked="0"/>
    </xf>
    <xf numFmtId="0" fontId="12" fillId="0" borderId="0" xfId="4" applyFont="1" applyBorder="1" applyAlignment="1" applyProtection="1">
      <alignment horizontal="left"/>
      <protection locked="0"/>
    </xf>
    <xf numFmtId="0" fontId="11" fillId="0" borderId="3" xfId="4" applyFont="1" applyBorder="1" applyAlignment="1" applyProtection="1">
      <alignment horizontal="left" wrapText="1"/>
      <protection locked="0"/>
    </xf>
    <xf numFmtId="0" fontId="11" fillId="0" borderId="0" xfId="4" applyFont="1" applyBorder="1" applyAlignment="1" applyProtection="1">
      <alignment horizontal="left" wrapText="1"/>
      <protection locked="0"/>
    </xf>
    <xf numFmtId="165" fontId="12" fillId="0" borderId="4" xfId="6" applyNumberFormat="1" applyFont="1" applyBorder="1" applyAlignment="1" applyProtection="1">
      <alignment horizontal="center" vertical="center" wrapText="1"/>
      <protection locked="0"/>
    </xf>
    <xf numFmtId="0" fontId="12" fillId="0" borderId="14" xfId="6" applyFont="1" applyBorder="1" applyAlignment="1" applyProtection="1">
      <alignment horizontal="center" vertical="center" wrapText="1"/>
      <protection locked="0"/>
    </xf>
    <xf numFmtId="0" fontId="12" fillId="0" borderId="15" xfId="6" applyFont="1" applyBorder="1" applyAlignment="1" applyProtection="1">
      <alignment horizontal="center" vertical="center" wrapText="1"/>
      <protection locked="0"/>
    </xf>
    <xf numFmtId="0" fontId="12" fillId="0" borderId="5" xfId="6" applyFont="1" applyBorder="1" applyAlignment="1" applyProtection="1">
      <alignment horizontal="center" vertical="center" wrapText="1"/>
      <protection locked="0"/>
    </xf>
    <xf numFmtId="0" fontId="12" fillId="0" borderId="6" xfId="6" applyFont="1" applyBorder="1" applyAlignment="1" applyProtection="1">
      <alignment horizontal="center" vertical="center" wrapText="1"/>
      <protection locked="0"/>
    </xf>
    <xf numFmtId="0" fontId="12" fillId="0" borderId="4" xfId="6" applyFont="1" applyBorder="1" applyAlignment="1" applyProtection="1">
      <alignment horizontal="center" vertical="center" wrapText="1"/>
      <protection locked="0"/>
    </xf>
    <xf numFmtId="0" fontId="18" fillId="0" borderId="0" xfId="4" applyFont="1" applyAlignment="1" applyProtection="1">
      <alignment horizontal="center" vertical="center"/>
      <protection locked="0"/>
    </xf>
    <xf numFmtId="0" fontId="9" fillId="0" borderId="1" xfId="4" applyFont="1" applyFill="1" applyBorder="1" applyAlignment="1" applyProtection="1">
      <alignment horizontal="center"/>
      <protection locked="0"/>
    </xf>
    <xf numFmtId="15" fontId="9" fillId="0" borderId="1" xfId="4" applyNumberFormat="1" applyFont="1" applyFill="1" applyBorder="1" applyAlignment="1" applyProtection="1">
      <alignment horizontal="center"/>
      <protection locked="0"/>
    </xf>
    <xf numFmtId="165" fontId="12" fillId="0" borderId="5" xfId="6" applyNumberFormat="1" applyFont="1" applyBorder="1" applyAlignment="1" applyProtection="1">
      <alignment horizontal="center" vertical="center" wrapText="1"/>
      <protection locked="0"/>
    </xf>
    <xf numFmtId="165" fontId="12" fillId="0" borderId="6" xfId="6" applyNumberFormat="1" applyFont="1" applyBorder="1" applyAlignment="1" applyProtection="1">
      <alignment horizontal="center" vertical="center" wrapText="1"/>
      <protection locked="0"/>
    </xf>
    <xf numFmtId="0" fontId="12" fillId="5" borderId="4" xfId="6" applyFont="1" applyFill="1" applyBorder="1" applyAlignment="1" applyProtection="1">
      <alignment horizontal="center" vertical="center" wrapText="1"/>
    </xf>
    <xf numFmtId="165" fontId="12" fillId="5" borderId="4" xfId="6" applyNumberFormat="1" applyFont="1" applyFill="1" applyBorder="1" applyAlignment="1" applyProtection="1">
      <alignment horizontal="center" vertical="center" wrapText="1"/>
    </xf>
    <xf numFmtId="165" fontId="12" fillId="0" borderId="10" xfId="6" applyNumberFormat="1" applyFont="1" applyBorder="1" applyAlignment="1" applyProtection="1">
      <alignment horizontal="center" vertical="center" wrapText="1"/>
      <protection locked="0"/>
    </xf>
    <xf numFmtId="165" fontId="12" fillId="0" borderId="11" xfId="6" applyNumberFormat="1" applyFont="1" applyBorder="1" applyAlignment="1" applyProtection="1">
      <alignment horizontal="center" vertical="center" wrapText="1"/>
      <protection locked="0"/>
    </xf>
    <xf numFmtId="0" fontId="11" fillId="2" borderId="12" xfId="4" applyFont="1" applyFill="1" applyBorder="1" applyAlignment="1" applyProtection="1">
      <alignment horizontal="left"/>
      <protection locked="0"/>
    </xf>
    <xf numFmtId="0" fontId="11" fillId="2" borderId="13" xfId="4" applyFont="1" applyFill="1" applyBorder="1" applyAlignment="1" applyProtection="1">
      <alignment horizontal="left"/>
      <protection locked="0"/>
    </xf>
    <xf numFmtId="165" fontId="9" fillId="0" borderId="6" xfId="4" applyNumberFormat="1" applyFont="1" applyBorder="1" applyAlignment="1" applyProtection="1">
      <alignment horizontal="center" wrapText="1"/>
    </xf>
    <xf numFmtId="0" fontId="9" fillId="0" borderId="6" xfId="4" applyFont="1" applyBorder="1" applyAlignment="1" applyProtection="1">
      <alignment horizontal="center" wrapText="1"/>
    </xf>
    <xf numFmtId="0" fontId="12" fillId="2" borderId="12" xfId="4" applyFont="1" applyFill="1" applyBorder="1" applyAlignment="1" applyProtection="1">
      <alignment horizontal="center" vertical="center"/>
      <protection locked="0"/>
    </xf>
    <xf numFmtId="0" fontId="12" fillId="2" borderId="13" xfId="4" applyFont="1" applyFill="1" applyBorder="1" applyAlignment="1" applyProtection="1">
      <alignment horizontal="center" vertical="center"/>
      <protection locked="0"/>
    </xf>
    <xf numFmtId="0" fontId="11" fillId="2" borderId="12" xfId="4" applyFont="1" applyFill="1" applyBorder="1" applyAlignment="1" applyProtection="1">
      <alignment horizontal="center"/>
      <protection locked="0"/>
    </xf>
    <xf numFmtId="0" fontId="11" fillId="2" borderId="13" xfId="4" applyFont="1" applyFill="1" applyBorder="1" applyAlignment="1" applyProtection="1">
      <alignment horizontal="center"/>
      <protection locked="0"/>
    </xf>
    <xf numFmtId="0" fontId="8" fillId="2" borderId="12" xfId="4" applyFont="1" applyFill="1" applyBorder="1" applyAlignment="1" applyProtection="1">
      <alignment horizontal="center"/>
      <protection locked="0"/>
    </xf>
    <xf numFmtId="0" fontId="8" fillId="2" borderId="13" xfId="4" applyFont="1" applyFill="1" applyBorder="1" applyAlignment="1" applyProtection="1">
      <alignment horizontal="center"/>
      <protection locked="0"/>
    </xf>
    <xf numFmtId="43" fontId="11" fillId="2" borderId="12" xfId="4" applyNumberFormat="1" applyFont="1" applyFill="1" applyBorder="1" applyAlignment="1" applyProtection="1">
      <alignment horizontal="left"/>
      <protection locked="0"/>
    </xf>
    <xf numFmtId="43" fontId="11" fillId="2" borderId="13" xfId="4" applyNumberFormat="1" applyFont="1" applyFill="1" applyBorder="1" applyAlignment="1" applyProtection="1">
      <alignment horizontal="left"/>
      <protection locked="0"/>
    </xf>
  </cellXfs>
  <cellStyles count="7">
    <cellStyle name="Comma 2" xfId="2" xr:uid="{FEFA30BA-AA90-4AB9-B6D5-B4985F5CA2FB}"/>
    <cellStyle name="Comma 3" xfId="5" xr:uid="{3575CFC6-CF80-4FF0-B0C8-28359A01C17D}"/>
    <cellStyle name="Normal" xfId="0" builtinId="0"/>
    <cellStyle name="Normal 2" xfId="1" xr:uid="{FD6CC261-109E-4DC6-B0B9-49E127986B9F}"/>
    <cellStyle name="Normal 2 2" xfId="3" xr:uid="{8BE7FBD0-2229-4F69-AA45-724C50760EF7}"/>
    <cellStyle name="Normal 3" xfId="4" xr:uid="{94C6D6F0-D77D-464E-8549-8A269AF13090}"/>
    <cellStyle name="Normal_Sheet1" xfId="6" xr:uid="{93A5DCB3-C1D3-4F9F-8410-DEB5AD8D8E49}"/>
  </cellStyles>
  <dxfs count="2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BAB5-E0A8-4EB3-AAB9-38B1CD5E9FA9}">
  <dimension ref="A2:H28"/>
  <sheetViews>
    <sheetView topLeftCell="A4" workbookViewId="0">
      <selection activeCell="A16" sqref="A1:XFD1048576"/>
    </sheetView>
  </sheetViews>
  <sheetFormatPr defaultColWidth="9.140625" defaultRowHeight="12.75" x14ac:dyDescent="0.2"/>
  <cols>
    <col min="1" max="1" width="3.5703125" style="99" customWidth="1"/>
    <col min="2" max="2" width="39.42578125" style="99" customWidth="1"/>
    <col min="3" max="16384" width="9.140625" style="99"/>
  </cols>
  <sheetData>
    <row r="2" spans="1:8" ht="12.75" customHeight="1" x14ac:dyDescent="0.25">
      <c r="B2" s="100"/>
      <c r="C2" s="100"/>
    </row>
    <row r="3" spans="1:8" ht="12.75" customHeight="1" x14ac:dyDescent="0.25">
      <c r="A3" s="100"/>
      <c r="B3" s="101" t="s">
        <v>724</v>
      </c>
      <c r="C3" s="101"/>
      <c r="D3" s="102"/>
      <c r="E3" s="102"/>
      <c r="F3" s="102"/>
      <c r="G3" s="102"/>
    </row>
    <row r="4" spans="1:8" x14ac:dyDescent="0.2">
      <c r="A4" s="103">
        <v>1</v>
      </c>
      <c r="B4" s="104" t="s">
        <v>759</v>
      </c>
    </row>
    <row r="5" spans="1:8" x14ac:dyDescent="0.2">
      <c r="A5" s="103"/>
      <c r="B5" s="105" t="s">
        <v>756</v>
      </c>
    </row>
    <row r="6" spans="1:8" x14ac:dyDescent="0.2">
      <c r="A6" s="103">
        <v>2</v>
      </c>
      <c r="B6" s="106" t="s">
        <v>738</v>
      </c>
    </row>
    <row r="7" spans="1:8" x14ac:dyDescent="0.2">
      <c r="A7" s="103">
        <v>3</v>
      </c>
      <c r="B7" s="99" t="s">
        <v>735</v>
      </c>
    </row>
    <row r="8" spans="1:8" x14ac:dyDescent="0.2">
      <c r="A8" s="103">
        <v>4</v>
      </c>
      <c r="B8" s="99" t="s">
        <v>760</v>
      </c>
    </row>
    <row r="9" spans="1:8" x14ac:dyDescent="0.2">
      <c r="A9" s="103">
        <v>5</v>
      </c>
      <c r="B9" s="105" t="s">
        <v>758</v>
      </c>
    </row>
    <row r="10" spans="1:8" x14ac:dyDescent="0.2">
      <c r="A10" s="103">
        <v>6</v>
      </c>
      <c r="B10" s="99" t="s">
        <v>748</v>
      </c>
    </row>
    <row r="12" spans="1:8" x14ac:dyDescent="0.2">
      <c r="B12" s="103" t="s">
        <v>740</v>
      </c>
    </row>
    <row r="13" spans="1:8" x14ac:dyDescent="0.2">
      <c r="B13" s="106" t="s">
        <v>736</v>
      </c>
    </row>
    <row r="14" spans="1:8" x14ac:dyDescent="0.2">
      <c r="B14" s="106" t="s">
        <v>737</v>
      </c>
    </row>
    <row r="16" spans="1:8" ht="32.25" customHeight="1" x14ac:dyDescent="0.2">
      <c r="B16" s="122" t="s">
        <v>739</v>
      </c>
      <c r="C16" s="122"/>
      <c r="D16" s="122"/>
      <c r="E16" s="122"/>
      <c r="F16" s="122"/>
      <c r="G16" s="122"/>
      <c r="H16" s="122"/>
    </row>
    <row r="17" spans="2:8" x14ac:dyDescent="0.2">
      <c r="B17" s="107"/>
      <c r="C17" s="107"/>
      <c r="D17" s="107"/>
      <c r="E17" s="107"/>
      <c r="F17" s="107"/>
      <c r="G17" s="107"/>
      <c r="H17" s="107"/>
    </row>
    <row r="18" spans="2:8" ht="34.5" customHeight="1" x14ac:dyDescent="0.2">
      <c r="B18" s="121" t="s">
        <v>753</v>
      </c>
      <c r="C18" s="121"/>
      <c r="D18" s="121"/>
      <c r="E18" s="121"/>
      <c r="F18" s="121"/>
      <c r="G18" s="121"/>
      <c r="H18" s="121"/>
    </row>
    <row r="19" spans="2:8" x14ac:dyDescent="0.2">
      <c r="B19" s="107"/>
      <c r="C19" s="107"/>
      <c r="D19" s="107"/>
      <c r="E19" s="107"/>
      <c r="F19" s="107"/>
      <c r="G19" s="107"/>
      <c r="H19" s="107"/>
    </row>
    <row r="20" spans="2:8" ht="30" customHeight="1" x14ac:dyDescent="0.2">
      <c r="B20" s="121" t="s">
        <v>754</v>
      </c>
      <c r="C20" s="121"/>
      <c r="D20" s="121"/>
      <c r="E20" s="121"/>
      <c r="F20" s="121"/>
      <c r="G20" s="121"/>
      <c r="H20" s="121"/>
    </row>
    <row r="21" spans="2:8" ht="16.5" customHeight="1" x14ac:dyDescent="0.2">
      <c r="B21" s="108"/>
      <c r="C21" s="108"/>
      <c r="D21" s="108"/>
      <c r="E21" s="108"/>
      <c r="F21" s="108"/>
      <c r="G21" s="108"/>
      <c r="H21" s="108"/>
    </row>
    <row r="22" spans="2:8" ht="30" customHeight="1" x14ac:dyDescent="0.2">
      <c r="B22" s="121" t="s">
        <v>755</v>
      </c>
      <c r="C22" s="121"/>
      <c r="D22" s="121"/>
      <c r="E22" s="121"/>
      <c r="F22" s="121"/>
      <c r="G22" s="121"/>
      <c r="H22" s="121"/>
    </row>
    <row r="23" spans="2:8" ht="13.5" customHeight="1" x14ac:dyDescent="0.2">
      <c r="B23" s="108"/>
      <c r="C23" s="108"/>
      <c r="D23" s="108"/>
      <c r="E23" s="108"/>
      <c r="F23" s="108"/>
      <c r="G23" s="108"/>
      <c r="H23" s="108"/>
    </row>
    <row r="24" spans="2:8" ht="30" customHeight="1" x14ac:dyDescent="0.2">
      <c r="B24" s="121" t="s">
        <v>752</v>
      </c>
      <c r="C24" s="121"/>
      <c r="D24" s="121"/>
      <c r="E24" s="121"/>
      <c r="F24" s="121"/>
      <c r="G24" s="121"/>
      <c r="H24" s="121"/>
    </row>
    <row r="25" spans="2:8" ht="14.25" customHeight="1" x14ac:dyDescent="0.2">
      <c r="B25" s="108"/>
      <c r="C25" s="108"/>
      <c r="D25" s="108"/>
      <c r="E25" s="108"/>
      <c r="F25" s="108"/>
      <c r="G25" s="108"/>
      <c r="H25" s="108"/>
    </row>
    <row r="26" spans="2:8" ht="30" customHeight="1" x14ac:dyDescent="0.2">
      <c r="B26" s="120" t="s">
        <v>757</v>
      </c>
      <c r="C26" s="120"/>
      <c r="D26" s="120"/>
      <c r="E26" s="120"/>
      <c r="F26" s="120"/>
      <c r="G26" s="120"/>
      <c r="H26" s="120"/>
    </row>
    <row r="27" spans="2:8" ht="30" customHeight="1" x14ac:dyDescent="0.2">
      <c r="B27" s="109"/>
      <c r="C27" s="109"/>
      <c r="D27" s="109"/>
      <c r="E27" s="109"/>
      <c r="F27" s="109"/>
      <c r="G27" s="109"/>
      <c r="H27" s="109"/>
    </row>
    <row r="28" spans="2:8" x14ac:dyDescent="0.2">
      <c r="B28" s="110"/>
      <c r="C28" s="110"/>
      <c r="D28" s="110"/>
      <c r="E28" s="110"/>
      <c r="F28" s="110"/>
      <c r="G28" s="110"/>
      <c r="H28" s="110"/>
    </row>
  </sheetData>
  <sheetProtection algorithmName="SHA-512" hashValue="8NYXpXKnGcna6/ugMpKfgHg0am2tgClCxM2s6gzwa11XzUfOjWTdi8NdKt8DRXLM3w3BN6K2ReflBSONBHhcgQ==" saltValue="wSyVedqTx1ubgG1V4B5jzg==" spinCount="100000" sheet="1" objects="1" scenarios="1" selectLockedCells="1" selectUnlockedCells="1"/>
  <mergeCells count="6">
    <mergeCell ref="B26:H26"/>
    <mergeCell ref="B18:H18"/>
    <mergeCell ref="B16:H16"/>
    <mergeCell ref="B20:H20"/>
    <mergeCell ref="B22:H22"/>
    <mergeCell ref="B24:H2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FA42-520C-4FEB-937C-C245A43EB645}">
  <sheetPr codeName="Sheet1">
    <pageSetUpPr fitToPage="1"/>
  </sheetPr>
  <dimension ref="B1:X49"/>
  <sheetViews>
    <sheetView tabSelected="1" zoomScale="50" zoomScaleNormal="50" zoomScaleSheetLayoutView="70" workbookViewId="0">
      <selection activeCell="M13" sqref="M13:M15"/>
    </sheetView>
  </sheetViews>
  <sheetFormatPr defaultColWidth="9.42578125" defaultRowHeight="12.75" x14ac:dyDescent="0.2"/>
  <cols>
    <col min="1" max="1" width="3.5703125" style="14" customWidth="1"/>
    <col min="2" max="2" width="4.5703125" style="14" customWidth="1"/>
    <col min="3" max="3" width="20.42578125" style="14" customWidth="1"/>
    <col min="4" max="4" width="19.7109375" style="14" customWidth="1"/>
    <col min="5" max="5" width="33.28515625" style="14" customWidth="1"/>
    <col min="6" max="6" width="38.140625" style="14" customWidth="1"/>
    <col min="7" max="7" width="22.85546875" style="14" hidden="1" customWidth="1"/>
    <col min="8" max="8" width="10.7109375" style="15" hidden="1" customWidth="1"/>
    <col min="9" max="9" width="9.42578125" style="14" customWidth="1"/>
    <col min="10" max="10" width="9.5703125" style="15" customWidth="1"/>
    <col min="11" max="11" width="11.140625" style="15" customWidth="1"/>
    <col min="12" max="13" width="12.42578125" style="15" customWidth="1"/>
    <col min="14" max="15" width="23.42578125" style="15" customWidth="1"/>
    <col min="16" max="16" width="10.85546875" style="15" customWidth="1"/>
    <col min="17" max="17" width="18.7109375" style="15" customWidth="1"/>
    <col min="18" max="18" width="14" style="14" customWidth="1"/>
    <col min="19" max="19" width="14.5703125" style="15" bestFit="1" customWidth="1"/>
    <col min="20" max="20" width="19" style="15" customWidth="1"/>
    <col min="21" max="21" width="17.42578125" style="14" customWidth="1"/>
    <col min="22" max="22" width="4.85546875" style="14" customWidth="1"/>
    <col min="23" max="23" width="19.42578125" style="14" bestFit="1" customWidth="1"/>
    <col min="24" max="24" width="14.42578125" style="14" customWidth="1"/>
    <col min="25" max="16384" width="9.42578125" style="14"/>
  </cols>
  <sheetData>
    <row r="1" spans="2:24" ht="22.35" customHeight="1" x14ac:dyDescent="0.2">
      <c r="B1" s="62"/>
      <c r="C1" s="133" t="s">
        <v>723</v>
      </c>
      <c r="D1" s="133"/>
      <c r="E1" s="133"/>
      <c r="F1" s="133"/>
      <c r="G1" s="61"/>
      <c r="H1" s="60"/>
      <c r="K1" s="15" t="s">
        <v>750</v>
      </c>
      <c r="T1" s="59"/>
      <c r="U1" s="57"/>
      <c r="V1" s="57"/>
      <c r="W1" s="57"/>
      <c r="X1" s="57"/>
    </row>
    <row r="2" spans="2:24" ht="22.35" customHeight="1" x14ac:dyDescent="0.2">
      <c r="B2" s="62"/>
      <c r="C2" s="133" t="s">
        <v>722</v>
      </c>
      <c r="D2" s="133"/>
      <c r="E2" s="133"/>
      <c r="F2" s="133"/>
      <c r="G2" s="61"/>
      <c r="H2" s="60"/>
      <c r="K2" s="15" t="s">
        <v>751</v>
      </c>
      <c r="T2" s="59"/>
      <c r="U2" s="58"/>
      <c r="V2" s="57"/>
      <c r="W2" s="57"/>
      <c r="X2" s="57"/>
    </row>
    <row r="3" spans="2:24" s="47" customFormat="1" ht="18" x14ac:dyDescent="0.25">
      <c r="B3" s="55"/>
      <c r="C3" s="55"/>
      <c r="D3" s="64"/>
      <c r="E3" s="64"/>
      <c r="F3" s="64"/>
      <c r="H3" s="52"/>
      <c r="J3" s="52"/>
      <c r="K3" s="52"/>
      <c r="L3" s="52"/>
      <c r="M3" s="52"/>
      <c r="N3" s="52"/>
      <c r="O3" s="52"/>
      <c r="P3" s="52"/>
      <c r="Q3" s="52"/>
      <c r="S3" s="52"/>
      <c r="T3" s="52"/>
    </row>
    <row r="4" spans="2:24" s="47" customFormat="1" ht="18.75" thickBot="1" x14ac:dyDescent="0.3">
      <c r="B4" s="55"/>
      <c r="C4" s="29" t="s">
        <v>721</v>
      </c>
      <c r="D4" s="134"/>
      <c r="E4" s="134"/>
      <c r="F4" s="134"/>
      <c r="G4" s="56"/>
      <c r="H4" s="53"/>
      <c r="J4" s="52"/>
      <c r="K4" s="52"/>
      <c r="L4" s="52"/>
      <c r="M4" s="52"/>
      <c r="N4" s="52"/>
      <c r="O4" s="52"/>
      <c r="P4" s="52"/>
      <c r="Q4" s="52"/>
      <c r="S4" s="52"/>
      <c r="T4" s="52"/>
    </row>
    <row r="5" spans="2:24" s="47" customFormat="1" ht="18.75" thickBot="1" x14ac:dyDescent="0.3">
      <c r="B5" s="55"/>
      <c r="C5" s="29" t="s">
        <v>745</v>
      </c>
      <c r="D5" s="134"/>
      <c r="E5" s="134"/>
      <c r="F5" s="134"/>
      <c r="H5" s="52"/>
      <c r="J5" s="52"/>
      <c r="K5" s="52"/>
      <c r="L5" s="52"/>
      <c r="M5" s="52"/>
      <c r="N5" s="52"/>
      <c r="O5" s="52"/>
      <c r="P5" s="52"/>
      <c r="Q5" s="52"/>
      <c r="S5" s="52"/>
      <c r="T5" s="52"/>
      <c r="W5" s="48"/>
      <c r="X5" s="48"/>
    </row>
    <row r="6" spans="2:24" s="47" customFormat="1" ht="18.75" thickBot="1" x14ac:dyDescent="0.3">
      <c r="B6" s="55"/>
      <c r="C6" s="29" t="s">
        <v>744</v>
      </c>
      <c r="D6" s="134"/>
      <c r="E6" s="134"/>
      <c r="F6" s="134"/>
      <c r="H6" s="52"/>
      <c r="I6" s="47" t="s">
        <v>704</v>
      </c>
      <c r="J6" s="52"/>
      <c r="K6" s="52"/>
      <c r="L6" s="52"/>
      <c r="M6" s="52"/>
      <c r="N6" s="52"/>
      <c r="O6" s="52"/>
      <c r="P6" s="52"/>
      <c r="Q6" s="52"/>
      <c r="S6" s="52"/>
      <c r="T6" s="52"/>
      <c r="W6" s="48"/>
      <c r="X6" s="48"/>
    </row>
    <row r="7" spans="2:24" s="47" customFormat="1" ht="18.75" thickBot="1" x14ac:dyDescent="0.3">
      <c r="B7" s="55"/>
      <c r="C7" s="29" t="s">
        <v>720</v>
      </c>
      <c r="D7" s="135"/>
      <c r="E7" s="134"/>
      <c r="F7" s="134"/>
      <c r="G7" s="54"/>
      <c r="H7" s="53"/>
      <c r="J7" s="52"/>
      <c r="K7" s="52"/>
      <c r="L7" s="52"/>
      <c r="M7" s="52"/>
      <c r="N7" s="52"/>
      <c r="O7" s="52"/>
      <c r="P7" s="52"/>
      <c r="Q7" s="52"/>
      <c r="S7" s="52"/>
      <c r="T7" s="52"/>
      <c r="W7" s="48"/>
      <c r="X7" s="48"/>
    </row>
    <row r="8" spans="2:24" s="47" customFormat="1" ht="18.75" thickBot="1" x14ac:dyDescent="0.3">
      <c r="D8" s="65"/>
      <c r="E8" s="65"/>
      <c r="F8" s="65"/>
      <c r="H8" s="52"/>
      <c r="J8" s="52"/>
      <c r="K8" s="52"/>
      <c r="L8" s="52"/>
      <c r="M8" s="52"/>
      <c r="N8" s="52"/>
      <c r="O8" s="52"/>
      <c r="P8" s="52"/>
      <c r="Q8" s="98" t="str">
        <f>CONCATENATE(UPPER(D4)," EXP REP")</f>
        <v xml:space="preserve"> EXP REP</v>
      </c>
      <c r="R8" s="111"/>
      <c r="S8" s="98"/>
      <c r="T8" s="98"/>
      <c r="U8" s="111"/>
      <c r="W8" s="48"/>
      <c r="X8" s="48"/>
    </row>
    <row r="9" spans="2:24" s="47" customFormat="1" ht="18" x14ac:dyDescent="0.25">
      <c r="B9" s="51"/>
      <c r="C9" s="51"/>
      <c r="D9" s="50"/>
      <c r="E9" s="50"/>
      <c r="F9" s="50"/>
      <c r="G9" s="50"/>
      <c r="H9" s="49"/>
      <c r="I9" s="50"/>
      <c r="J9" s="49"/>
      <c r="K9" s="49"/>
      <c r="L9" s="49"/>
      <c r="M9" s="49"/>
      <c r="N9" s="49"/>
      <c r="O9" s="49"/>
      <c r="P9" s="49"/>
      <c r="Q9" s="112"/>
      <c r="R9" s="113"/>
      <c r="S9" s="112"/>
      <c r="T9" s="114"/>
      <c r="U9" s="115"/>
      <c r="V9" s="48"/>
      <c r="W9" s="48"/>
      <c r="X9" s="48"/>
    </row>
    <row r="10" spans="2:24" ht="15" customHeight="1" x14ac:dyDescent="0.25">
      <c r="B10" s="31"/>
      <c r="C10" s="82"/>
      <c r="D10" s="70"/>
      <c r="E10" s="70"/>
      <c r="F10" s="70"/>
      <c r="G10" s="70"/>
      <c r="H10" s="81"/>
      <c r="I10" s="70"/>
      <c r="J10" s="81"/>
      <c r="K10" s="81"/>
      <c r="L10" s="81"/>
      <c r="M10" s="81"/>
      <c r="N10" s="81"/>
      <c r="O10" s="81"/>
      <c r="P10" s="81"/>
      <c r="Q10" s="144" t="s">
        <v>719</v>
      </c>
      <c r="R10" s="145"/>
      <c r="S10" s="144"/>
      <c r="T10" s="144"/>
      <c r="U10" s="144"/>
      <c r="V10" s="46"/>
      <c r="W10" s="46"/>
      <c r="X10" s="46"/>
    </row>
    <row r="11" spans="2:24" ht="20.45" customHeight="1" x14ac:dyDescent="0.2">
      <c r="B11" s="31"/>
      <c r="C11" s="128" t="s">
        <v>718</v>
      </c>
      <c r="D11" s="130" t="s">
        <v>717</v>
      </c>
      <c r="E11" s="130" t="s">
        <v>734</v>
      </c>
      <c r="F11" s="130" t="s">
        <v>716</v>
      </c>
      <c r="G11" s="132" t="s">
        <v>714</v>
      </c>
      <c r="H11" s="132"/>
      <c r="I11" s="132" t="s">
        <v>715</v>
      </c>
      <c r="J11" s="132"/>
      <c r="K11" s="127" t="s">
        <v>713</v>
      </c>
      <c r="L11" s="136" t="s">
        <v>712</v>
      </c>
      <c r="M11" s="136" t="s">
        <v>733</v>
      </c>
      <c r="N11" s="136" t="s">
        <v>732</v>
      </c>
      <c r="O11" s="140" t="s">
        <v>72</v>
      </c>
      <c r="P11" s="140" t="s">
        <v>749</v>
      </c>
      <c r="Q11" s="138" t="s">
        <v>762</v>
      </c>
      <c r="R11" s="138" t="s">
        <v>711</v>
      </c>
      <c r="S11" s="139" t="s">
        <v>710</v>
      </c>
      <c r="T11" s="139" t="s">
        <v>709</v>
      </c>
      <c r="U11" s="138" t="s">
        <v>703</v>
      </c>
    </row>
    <row r="12" spans="2:24" s="21" customFormat="1" ht="67.150000000000006" customHeight="1" x14ac:dyDescent="0.2">
      <c r="B12" s="31"/>
      <c r="C12" s="129"/>
      <c r="D12" s="131"/>
      <c r="E12" s="131"/>
      <c r="F12" s="131"/>
      <c r="G12" s="43" t="s">
        <v>721</v>
      </c>
      <c r="H12" s="42" t="s">
        <v>706</v>
      </c>
      <c r="I12" s="45" t="s">
        <v>708</v>
      </c>
      <c r="J12" s="44" t="s">
        <v>707</v>
      </c>
      <c r="K12" s="127"/>
      <c r="L12" s="137"/>
      <c r="M12" s="137"/>
      <c r="N12" s="137"/>
      <c r="O12" s="141"/>
      <c r="P12" s="141"/>
      <c r="Q12" s="138"/>
      <c r="R12" s="138"/>
      <c r="S12" s="139"/>
      <c r="T12" s="139"/>
      <c r="U12" s="138"/>
    </row>
    <row r="13" spans="2:24" s="21" customFormat="1" ht="32.1" customHeight="1" x14ac:dyDescent="0.2">
      <c r="B13" s="31">
        <v>1</v>
      </c>
      <c r="C13" s="38"/>
      <c r="D13" s="38"/>
      <c r="E13" s="38"/>
      <c r="F13" s="38"/>
      <c r="G13" s="34"/>
      <c r="H13" s="35"/>
      <c r="I13" s="36"/>
      <c r="J13" s="34">
        <f t="shared" ref="J13:J28" si="0">I13*0.5</f>
        <v>0</v>
      </c>
      <c r="K13" s="34"/>
      <c r="L13" s="33"/>
      <c r="M13" s="33"/>
      <c r="N13" s="63"/>
      <c r="O13" s="33"/>
      <c r="P13" s="33"/>
      <c r="Q13" s="97">
        <f t="shared" ref="Q13:Q28" si="1">SUM(J13:P13)*5/105</f>
        <v>0</v>
      </c>
      <c r="R13" s="116"/>
      <c r="S13" s="79">
        <f>Q13</f>
        <v>0</v>
      </c>
      <c r="T13" s="97">
        <f t="shared" ref="T13:T28" si="2">SUM(J13:P13)-S13</f>
        <v>0</v>
      </c>
      <c r="U13" s="80"/>
    </row>
    <row r="14" spans="2:24" s="21" customFormat="1" ht="32.1" customHeight="1" x14ac:dyDescent="0.2">
      <c r="B14" s="31">
        <v>2</v>
      </c>
      <c r="C14" s="83"/>
      <c r="D14" s="37"/>
      <c r="E14" s="37"/>
      <c r="F14" s="36"/>
      <c r="G14" s="34"/>
      <c r="H14" s="35"/>
      <c r="I14" s="36"/>
      <c r="J14" s="34">
        <f t="shared" si="0"/>
        <v>0</v>
      </c>
      <c r="K14" s="34"/>
      <c r="L14" s="33"/>
      <c r="M14" s="33"/>
      <c r="N14" s="63"/>
      <c r="O14" s="33"/>
      <c r="P14" s="33"/>
      <c r="Q14" s="97">
        <f t="shared" si="1"/>
        <v>0</v>
      </c>
      <c r="R14" s="116"/>
      <c r="S14" s="32">
        <f t="shared" ref="S14:S28" si="3">IF(R14="Y",ROUND(0.5*Q14,2),ROUND(Q14,2))</f>
        <v>0</v>
      </c>
      <c r="T14" s="97">
        <f t="shared" si="2"/>
        <v>0</v>
      </c>
      <c r="U14" s="80"/>
    </row>
    <row r="15" spans="2:24" s="21" customFormat="1" ht="32.1" customHeight="1" x14ac:dyDescent="0.2">
      <c r="B15" s="31">
        <v>3</v>
      </c>
      <c r="C15" s="83"/>
      <c r="D15" s="37"/>
      <c r="E15" s="37"/>
      <c r="F15" s="36"/>
      <c r="G15" s="34"/>
      <c r="H15" s="35"/>
      <c r="I15" s="36"/>
      <c r="J15" s="34">
        <f t="shared" si="0"/>
        <v>0</v>
      </c>
      <c r="K15" s="34"/>
      <c r="L15" s="33"/>
      <c r="M15" s="33"/>
      <c r="N15" s="63"/>
      <c r="O15" s="33"/>
      <c r="P15" s="33"/>
      <c r="Q15" s="97">
        <f t="shared" si="1"/>
        <v>0</v>
      </c>
      <c r="R15" s="116"/>
      <c r="S15" s="32">
        <f t="shared" si="3"/>
        <v>0</v>
      </c>
      <c r="T15" s="97">
        <f t="shared" si="2"/>
        <v>0</v>
      </c>
      <c r="U15" s="80"/>
    </row>
    <row r="16" spans="2:24" s="21" customFormat="1" ht="32.1" customHeight="1" x14ac:dyDescent="0.2">
      <c r="B16" s="31">
        <v>4</v>
      </c>
      <c r="C16" s="83"/>
      <c r="D16" s="37"/>
      <c r="E16" s="37"/>
      <c r="F16" s="36"/>
      <c r="G16" s="34"/>
      <c r="H16" s="35"/>
      <c r="I16" s="36"/>
      <c r="J16" s="34">
        <f t="shared" si="0"/>
        <v>0</v>
      </c>
      <c r="K16" s="34"/>
      <c r="L16" s="33"/>
      <c r="M16" s="33"/>
      <c r="N16" s="63"/>
      <c r="O16" s="33"/>
      <c r="P16" s="33"/>
      <c r="Q16" s="97">
        <f t="shared" si="1"/>
        <v>0</v>
      </c>
      <c r="R16" s="116"/>
      <c r="S16" s="32">
        <f t="shared" si="3"/>
        <v>0</v>
      </c>
      <c r="T16" s="97">
        <f t="shared" si="2"/>
        <v>0</v>
      </c>
      <c r="U16" s="80"/>
    </row>
    <row r="17" spans="2:24" s="21" customFormat="1" ht="32.1" customHeight="1" x14ac:dyDescent="0.2">
      <c r="B17" s="31">
        <v>5</v>
      </c>
      <c r="C17" s="83"/>
      <c r="D17" s="37"/>
      <c r="E17" s="37"/>
      <c r="F17" s="36"/>
      <c r="G17" s="34"/>
      <c r="H17" s="35"/>
      <c r="I17" s="36"/>
      <c r="J17" s="34">
        <f t="shared" si="0"/>
        <v>0</v>
      </c>
      <c r="K17" s="34"/>
      <c r="L17" s="33"/>
      <c r="M17" s="33"/>
      <c r="N17" s="63"/>
      <c r="O17" s="33"/>
      <c r="P17" s="33"/>
      <c r="Q17" s="97">
        <f t="shared" si="1"/>
        <v>0</v>
      </c>
      <c r="R17" s="116"/>
      <c r="S17" s="32">
        <f t="shared" si="3"/>
        <v>0</v>
      </c>
      <c r="T17" s="97">
        <f t="shared" si="2"/>
        <v>0</v>
      </c>
      <c r="U17" s="80"/>
    </row>
    <row r="18" spans="2:24" s="21" customFormat="1" ht="32.1" customHeight="1" x14ac:dyDescent="0.2">
      <c r="B18" s="31">
        <v>6</v>
      </c>
      <c r="C18" s="83"/>
      <c r="D18" s="37"/>
      <c r="E18" s="37"/>
      <c r="F18" s="36"/>
      <c r="G18" s="34"/>
      <c r="H18" s="35"/>
      <c r="I18" s="36"/>
      <c r="J18" s="34">
        <f t="shared" si="0"/>
        <v>0</v>
      </c>
      <c r="K18" s="34"/>
      <c r="L18" s="33"/>
      <c r="M18" s="33"/>
      <c r="N18" s="63"/>
      <c r="O18" s="33"/>
      <c r="P18" s="33"/>
      <c r="Q18" s="97">
        <f t="shared" si="1"/>
        <v>0</v>
      </c>
      <c r="R18" s="116"/>
      <c r="S18" s="32">
        <f t="shared" si="3"/>
        <v>0</v>
      </c>
      <c r="T18" s="97">
        <f t="shared" si="2"/>
        <v>0</v>
      </c>
      <c r="U18" s="80"/>
    </row>
    <row r="19" spans="2:24" s="21" customFormat="1" ht="32.1" customHeight="1" x14ac:dyDescent="0.2">
      <c r="B19" s="31">
        <v>7</v>
      </c>
      <c r="C19" s="83"/>
      <c r="D19" s="37"/>
      <c r="E19" s="37"/>
      <c r="F19" s="36"/>
      <c r="G19" s="34"/>
      <c r="H19" s="35"/>
      <c r="I19" s="36"/>
      <c r="J19" s="34">
        <f t="shared" si="0"/>
        <v>0</v>
      </c>
      <c r="K19" s="34"/>
      <c r="L19" s="33"/>
      <c r="M19" s="33"/>
      <c r="N19" s="63"/>
      <c r="O19" s="33"/>
      <c r="P19" s="33"/>
      <c r="Q19" s="97">
        <f t="shared" si="1"/>
        <v>0</v>
      </c>
      <c r="R19" s="116"/>
      <c r="S19" s="32">
        <f t="shared" si="3"/>
        <v>0</v>
      </c>
      <c r="T19" s="97">
        <f t="shared" si="2"/>
        <v>0</v>
      </c>
      <c r="U19" s="80"/>
    </row>
    <row r="20" spans="2:24" s="21" customFormat="1" ht="32.1" customHeight="1" x14ac:dyDescent="0.2">
      <c r="B20" s="31">
        <v>8</v>
      </c>
      <c r="C20" s="83"/>
      <c r="D20" s="37"/>
      <c r="E20" s="37"/>
      <c r="F20" s="36"/>
      <c r="G20" s="34"/>
      <c r="H20" s="35"/>
      <c r="I20" s="36"/>
      <c r="J20" s="34">
        <f t="shared" si="0"/>
        <v>0</v>
      </c>
      <c r="K20" s="34"/>
      <c r="L20" s="33"/>
      <c r="M20" s="33"/>
      <c r="N20" s="63"/>
      <c r="O20" s="33"/>
      <c r="P20" s="33"/>
      <c r="Q20" s="97">
        <f t="shared" si="1"/>
        <v>0</v>
      </c>
      <c r="R20" s="116"/>
      <c r="S20" s="32">
        <f t="shared" si="3"/>
        <v>0</v>
      </c>
      <c r="T20" s="97">
        <f t="shared" si="2"/>
        <v>0</v>
      </c>
      <c r="U20" s="80"/>
    </row>
    <row r="21" spans="2:24" s="21" customFormat="1" ht="32.1" customHeight="1" x14ac:dyDescent="0.2">
      <c r="B21" s="31">
        <v>9</v>
      </c>
      <c r="C21" s="83"/>
      <c r="D21" s="37"/>
      <c r="E21" s="37"/>
      <c r="F21" s="36"/>
      <c r="G21" s="34"/>
      <c r="H21" s="35"/>
      <c r="I21" s="36"/>
      <c r="J21" s="34">
        <f t="shared" si="0"/>
        <v>0</v>
      </c>
      <c r="K21" s="34"/>
      <c r="L21" s="33"/>
      <c r="M21" s="33"/>
      <c r="N21" s="63"/>
      <c r="O21" s="33"/>
      <c r="P21" s="33"/>
      <c r="Q21" s="97">
        <f t="shared" si="1"/>
        <v>0</v>
      </c>
      <c r="R21" s="116"/>
      <c r="S21" s="32">
        <f t="shared" si="3"/>
        <v>0</v>
      </c>
      <c r="T21" s="97">
        <f t="shared" si="2"/>
        <v>0</v>
      </c>
      <c r="U21" s="80"/>
    </row>
    <row r="22" spans="2:24" s="21" customFormat="1" ht="32.1" customHeight="1" x14ac:dyDescent="0.2">
      <c r="B22" s="31">
        <v>10</v>
      </c>
      <c r="C22" s="83"/>
      <c r="D22" s="37"/>
      <c r="E22" s="37"/>
      <c r="F22" s="36"/>
      <c r="G22" s="34"/>
      <c r="H22" s="35"/>
      <c r="I22" s="36"/>
      <c r="J22" s="34">
        <f t="shared" si="0"/>
        <v>0</v>
      </c>
      <c r="K22" s="34"/>
      <c r="L22" s="33"/>
      <c r="M22" s="33"/>
      <c r="N22" s="63"/>
      <c r="O22" s="33"/>
      <c r="P22" s="33"/>
      <c r="Q22" s="97">
        <f t="shared" si="1"/>
        <v>0</v>
      </c>
      <c r="R22" s="116"/>
      <c r="S22" s="32">
        <f t="shared" si="3"/>
        <v>0</v>
      </c>
      <c r="T22" s="97">
        <f t="shared" si="2"/>
        <v>0</v>
      </c>
      <c r="U22" s="80"/>
    </row>
    <row r="23" spans="2:24" s="21" customFormat="1" ht="32.1" customHeight="1" x14ac:dyDescent="0.2">
      <c r="B23" s="31">
        <v>11</v>
      </c>
      <c r="C23" s="83"/>
      <c r="D23" s="37"/>
      <c r="E23" s="37"/>
      <c r="F23" s="36"/>
      <c r="G23" s="34"/>
      <c r="H23" s="35"/>
      <c r="I23" s="36"/>
      <c r="J23" s="34">
        <f t="shared" si="0"/>
        <v>0</v>
      </c>
      <c r="K23" s="34"/>
      <c r="L23" s="33"/>
      <c r="M23" s="33"/>
      <c r="N23" s="63"/>
      <c r="O23" s="33"/>
      <c r="P23" s="33"/>
      <c r="Q23" s="97">
        <f t="shared" si="1"/>
        <v>0</v>
      </c>
      <c r="R23" s="116"/>
      <c r="S23" s="32">
        <f t="shared" si="3"/>
        <v>0</v>
      </c>
      <c r="T23" s="97">
        <f t="shared" si="2"/>
        <v>0</v>
      </c>
      <c r="U23" s="80"/>
    </row>
    <row r="24" spans="2:24" s="21" customFormat="1" ht="32.1" customHeight="1" x14ac:dyDescent="0.2">
      <c r="B24" s="31">
        <v>12</v>
      </c>
      <c r="C24" s="83"/>
      <c r="D24" s="37"/>
      <c r="E24" s="37"/>
      <c r="F24" s="36"/>
      <c r="G24" s="34"/>
      <c r="H24" s="35"/>
      <c r="I24" s="36"/>
      <c r="J24" s="34">
        <f t="shared" si="0"/>
        <v>0</v>
      </c>
      <c r="K24" s="34"/>
      <c r="L24" s="33"/>
      <c r="M24" s="33"/>
      <c r="N24" s="63"/>
      <c r="O24" s="33"/>
      <c r="P24" s="33"/>
      <c r="Q24" s="97">
        <f t="shared" si="1"/>
        <v>0</v>
      </c>
      <c r="R24" s="116"/>
      <c r="S24" s="32">
        <f t="shared" si="3"/>
        <v>0</v>
      </c>
      <c r="T24" s="97">
        <f t="shared" si="2"/>
        <v>0</v>
      </c>
      <c r="U24" s="80"/>
    </row>
    <row r="25" spans="2:24" s="21" customFormat="1" ht="32.1" customHeight="1" x14ac:dyDescent="0.2">
      <c r="B25" s="31">
        <v>13</v>
      </c>
      <c r="C25" s="84"/>
      <c r="D25" s="41"/>
      <c r="E25" s="41"/>
      <c r="F25" s="36"/>
      <c r="G25" s="34"/>
      <c r="H25" s="39"/>
      <c r="I25" s="40"/>
      <c r="J25" s="34">
        <f t="shared" si="0"/>
        <v>0</v>
      </c>
      <c r="K25" s="34"/>
      <c r="L25" s="33"/>
      <c r="M25" s="33"/>
      <c r="N25" s="63"/>
      <c r="O25" s="33"/>
      <c r="P25" s="33"/>
      <c r="Q25" s="97">
        <f t="shared" si="1"/>
        <v>0</v>
      </c>
      <c r="R25" s="116"/>
      <c r="S25" s="32">
        <f t="shared" si="3"/>
        <v>0</v>
      </c>
      <c r="T25" s="97">
        <f t="shared" si="2"/>
        <v>0</v>
      </c>
      <c r="U25" s="80"/>
    </row>
    <row r="26" spans="2:24" s="21" customFormat="1" ht="32.1" customHeight="1" x14ac:dyDescent="0.2">
      <c r="B26" s="31">
        <v>14</v>
      </c>
      <c r="C26" s="83"/>
      <c r="D26" s="37"/>
      <c r="E26" s="37"/>
      <c r="F26" s="36"/>
      <c r="G26" s="34"/>
      <c r="H26" s="35"/>
      <c r="I26" s="36"/>
      <c r="J26" s="34">
        <f t="shared" si="0"/>
        <v>0</v>
      </c>
      <c r="K26" s="34"/>
      <c r="L26" s="33"/>
      <c r="M26" s="33"/>
      <c r="N26" s="63"/>
      <c r="O26" s="33"/>
      <c r="P26" s="33"/>
      <c r="Q26" s="97">
        <f t="shared" si="1"/>
        <v>0</v>
      </c>
      <c r="R26" s="116"/>
      <c r="S26" s="32">
        <f t="shared" si="3"/>
        <v>0</v>
      </c>
      <c r="T26" s="97">
        <f t="shared" si="2"/>
        <v>0</v>
      </c>
      <c r="U26" s="80"/>
    </row>
    <row r="27" spans="2:24" s="21" customFormat="1" ht="32.1" customHeight="1" x14ac:dyDescent="0.2">
      <c r="B27" s="31">
        <v>15</v>
      </c>
      <c r="C27" s="83"/>
      <c r="D27" s="37"/>
      <c r="E27" s="37"/>
      <c r="F27" s="36"/>
      <c r="G27" s="34"/>
      <c r="H27" s="35"/>
      <c r="I27" s="36"/>
      <c r="J27" s="34">
        <f t="shared" si="0"/>
        <v>0</v>
      </c>
      <c r="K27" s="34"/>
      <c r="L27" s="33"/>
      <c r="M27" s="33"/>
      <c r="N27" s="63"/>
      <c r="O27" s="33"/>
      <c r="P27" s="33"/>
      <c r="Q27" s="97">
        <f t="shared" si="1"/>
        <v>0</v>
      </c>
      <c r="R27" s="116"/>
      <c r="S27" s="32">
        <f t="shared" si="3"/>
        <v>0</v>
      </c>
      <c r="T27" s="97">
        <f t="shared" si="2"/>
        <v>0</v>
      </c>
      <c r="U27" s="80"/>
    </row>
    <row r="28" spans="2:24" s="21" customFormat="1" ht="32.1" customHeight="1" x14ac:dyDescent="0.2">
      <c r="B28" s="31">
        <v>16</v>
      </c>
      <c r="C28" s="83"/>
      <c r="D28" s="37"/>
      <c r="E28" s="37"/>
      <c r="F28" s="36"/>
      <c r="G28" s="34"/>
      <c r="H28" s="35"/>
      <c r="I28" s="36"/>
      <c r="J28" s="34">
        <f t="shared" si="0"/>
        <v>0</v>
      </c>
      <c r="K28" s="34"/>
      <c r="L28" s="33"/>
      <c r="M28" s="33"/>
      <c r="N28" s="63"/>
      <c r="O28" s="33"/>
      <c r="P28" s="33"/>
      <c r="Q28" s="97">
        <f t="shared" si="1"/>
        <v>0</v>
      </c>
      <c r="R28" s="116"/>
      <c r="S28" s="32">
        <f t="shared" si="3"/>
        <v>0</v>
      </c>
      <c r="T28" s="97">
        <f t="shared" si="2"/>
        <v>0</v>
      </c>
      <c r="U28" s="80"/>
    </row>
    <row r="29" spans="2:24" s="21" customFormat="1" ht="30" customHeight="1" x14ac:dyDescent="0.2">
      <c r="B29" s="31"/>
      <c r="C29" s="85"/>
      <c r="D29" s="86"/>
      <c r="E29" s="86"/>
      <c r="F29" s="86"/>
      <c r="G29" s="86"/>
      <c r="H29" s="87">
        <f>SUM(H13:H28)</f>
        <v>0</v>
      </c>
      <c r="I29" s="86"/>
      <c r="J29" s="87">
        <f>SUM(J13:J28)</f>
        <v>0</v>
      </c>
      <c r="K29" s="87">
        <f t="shared" ref="K29:P29" si="4">SUM(K13:K28)</f>
        <v>0</v>
      </c>
      <c r="L29" s="30">
        <f t="shared" si="4"/>
        <v>0</v>
      </c>
      <c r="M29" s="30"/>
      <c r="N29" s="88">
        <f t="shared" si="4"/>
        <v>0</v>
      </c>
      <c r="O29" s="88"/>
      <c r="P29" s="88">
        <f t="shared" si="4"/>
        <v>0</v>
      </c>
      <c r="Q29" s="117"/>
      <c r="R29" s="118"/>
      <c r="S29" s="116">
        <f>SUM(S13:S28)</f>
        <v>0</v>
      </c>
      <c r="T29" s="97">
        <f>SUM(T13:T28)</f>
        <v>0</v>
      </c>
      <c r="U29" s="119">
        <f>T29+S29</f>
        <v>0</v>
      </c>
      <c r="V29" s="27"/>
      <c r="W29" s="24"/>
      <c r="X29" s="23"/>
    </row>
    <row r="30" spans="2:24" s="21" customFormat="1" ht="15" customHeight="1" x14ac:dyDescent="0.2">
      <c r="B30" s="31"/>
      <c r="C30" s="89"/>
      <c r="D30" s="86"/>
      <c r="E30" s="86"/>
      <c r="F30" s="86"/>
      <c r="G30" s="86"/>
      <c r="H30" s="87"/>
      <c r="I30" s="86"/>
      <c r="J30" s="87"/>
      <c r="K30" s="87"/>
      <c r="L30" s="30"/>
      <c r="M30" s="30"/>
      <c r="N30" s="87"/>
      <c r="O30" s="87"/>
      <c r="P30" s="87"/>
      <c r="Q30" s="87"/>
      <c r="R30" s="24"/>
      <c r="S30" s="30"/>
      <c r="T30" s="30"/>
      <c r="U30" s="27"/>
      <c r="V30" s="27"/>
      <c r="W30" s="24"/>
      <c r="X30" s="23"/>
    </row>
    <row r="31" spans="2:24" s="21" customFormat="1" ht="30" customHeight="1" thickBot="1" x14ac:dyDescent="0.3">
      <c r="B31" s="22"/>
      <c r="C31" s="82" t="s">
        <v>705</v>
      </c>
      <c r="D31" s="90"/>
      <c r="E31" s="90"/>
      <c r="F31" s="96" t="s">
        <v>704</v>
      </c>
      <c r="G31" s="70"/>
      <c r="H31" s="81"/>
      <c r="I31" s="70"/>
      <c r="J31" s="81"/>
      <c r="K31" s="81"/>
      <c r="L31" s="81"/>
      <c r="M31" s="81"/>
      <c r="N31" s="81"/>
      <c r="O31" s="81"/>
      <c r="P31" s="28" t="s">
        <v>703</v>
      </c>
      <c r="Q31" s="69" t="s">
        <v>702</v>
      </c>
      <c r="R31" s="146" t="s">
        <v>701</v>
      </c>
      <c r="S31" s="147"/>
      <c r="T31" s="71" t="s">
        <v>700</v>
      </c>
      <c r="U31" s="74"/>
      <c r="V31" s="27"/>
      <c r="W31" s="24"/>
      <c r="X31" s="23"/>
    </row>
    <row r="32" spans="2:24" ht="24.95" customHeight="1" x14ac:dyDescent="0.2">
      <c r="B32" s="22"/>
      <c r="C32" s="125" t="s">
        <v>699</v>
      </c>
      <c r="D32" s="126"/>
      <c r="E32" s="126"/>
      <c r="F32" s="126"/>
      <c r="G32" s="91"/>
      <c r="H32" s="92"/>
      <c r="I32" s="70"/>
      <c r="J32" s="81"/>
      <c r="K32" s="81"/>
      <c r="L32" s="81"/>
      <c r="M32" s="81"/>
      <c r="N32" s="81"/>
      <c r="O32" s="81"/>
      <c r="P32" s="26">
        <v>2302</v>
      </c>
      <c r="Q32" s="67"/>
      <c r="R32" s="148"/>
      <c r="S32" s="149"/>
      <c r="T32" s="72">
        <f>S29</f>
        <v>0</v>
      </c>
      <c r="U32" s="75"/>
    </row>
    <row r="33" spans="2:23" s="21" customFormat="1" ht="24.95" customHeight="1" x14ac:dyDescent="0.2">
      <c r="B33" s="22"/>
      <c r="C33" s="125"/>
      <c r="D33" s="126"/>
      <c r="E33" s="126"/>
      <c r="F33" s="126"/>
      <c r="G33" s="91"/>
      <c r="H33" s="92"/>
      <c r="I33" s="70"/>
      <c r="J33" s="81"/>
      <c r="K33" s="81"/>
      <c r="L33" s="81"/>
      <c r="M33" s="81"/>
      <c r="N33" s="81"/>
      <c r="O33" s="81"/>
      <c r="P33" s="26" t="str">
        <f>IF(U13=0,"-", U13)</f>
        <v>-</v>
      </c>
      <c r="Q33" s="67" t="e">
        <f>VLOOKUP(P33,'Chart of Accounts'!B:C,2, FALSE)</f>
        <v>#N/A</v>
      </c>
      <c r="R33" s="152">
        <f>$D$6</f>
        <v>0</v>
      </c>
      <c r="S33" s="153"/>
      <c r="T33" s="72">
        <f>SUMIF($U$13:$U$28,P33,$T$13:$T$28)</f>
        <v>0</v>
      </c>
      <c r="U33" s="76"/>
    </row>
    <row r="34" spans="2:23" s="21" customFormat="1" ht="24.95" customHeight="1" x14ac:dyDescent="0.2">
      <c r="B34" s="22"/>
      <c r="C34" s="31"/>
      <c r="D34" s="70"/>
      <c r="E34" s="70"/>
      <c r="F34" s="70"/>
      <c r="G34" s="70"/>
      <c r="H34" s="81"/>
      <c r="I34" s="70"/>
      <c r="J34" s="81"/>
      <c r="K34" s="81"/>
      <c r="L34" s="81"/>
      <c r="M34" s="81"/>
      <c r="N34" s="93"/>
      <c r="O34" s="93"/>
      <c r="P34" s="26" t="str">
        <f t="shared" ref="P34:P35" si="5">IF(U14=0,"-", U14)</f>
        <v>-</v>
      </c>
      <c r="Q34" s="67" t="e">
        <f>VLOOKUP(P34,'Chart of Accounts'!B:C,2, FALSE)</f>
        <v>#N/A</v>
      </c>
      <c r="R34" s="152">
        <f>$D$6</f>
        <v>0</v>
      </c>
      <c r="S34" s="153"/>
      <c r="T34" s="72">
        <f t="shared" ref="T34" si="6">SUMIF($U$13:$U$28,P34,$T$13:$T$28)</f>
        <v>0</v>
      </c>
      <c r="U34" s="77"/>
    </row>
    <row r="35" spans="2:23" s="21" customFormat="1" ht="24.95" customHeight="1" x14ac:dyDescent="0.2">
      <c r="B35" s="22"/>
      <c r="C35" s="31"/>
      <c r="D35" s="70"/>
      <c r="E35" s="70"/>
      <c r="F35" s="70"/>
      <c r="G35" s="70"/>
      <c r="H35" s="81"/>
      <c r="I35" s="70"/>
      <c r="J35" s="81"/>
      <c r="K35" s="81"/>
      <c r="L35" s="81"/>
      <c r="M35" s="81"/>
      <c r="N35" s="93"/>
      <c r="O35" s="93"/>
      <c r="P35" s="26" t="str">
        <f t="shared" si="5"/>
        <v>-</v>
      </c>
      <c r="Q35" s="67" t="e">
        <f>VLOOKUP(P35,'Chart of Accounts'!B:C,2, FALSE)</f>
        <v>#N/A</v>
      </c>
      <c r="R35" s="152">
        <f>$D$6</f>
        <v>0</v>
      </c>
      <c r="S35" s="153"/>
      <c r="T35" s="72">
        <f t="shared" ref="T35" si="7">SUMIF($U$13:$U$28,P35,$T$13:$T$28)</f>
        <v>0</v>
      </c>
      <c r="U35" s="77"/>
    </row>
    <row r="36" spans="2:23" s="21" customFormat="1" ht="24.95" customHeight="1" thickBot="1" x14ac:dyDescent="0.25">
      <c r="B36" s="22"/>
      <c r="C36" s="123" t="s">
        <v>698</v>
      </c>
      <c r="D36" s="124"/>
      <c r="E36" s="94"/>
      <c r="F36" s="25"/>
      <c r="G36" s="70"/>
      <c r="H36" s="81"/>
      <c r="I36" s="70"/>
      <c r="J36" s="81"/>
      <c r="K36" s="81"/>
      <c r="L36" s="81"/>
      <c r="M36" s="81"/>
      <c r="N36" s="93"/>
      <c r="O36" s="93"/>
      <c r="P36" s="26"/>
      <c r="Q36" s="67"/>
      <c r="R36" s="142"/>
      <c r="S36" s="143"/>
      <c r="T36" s="72"/>
      <c r="U36" s="77"/>
    </row>
    <row r="37" spans="2:23" s="21" customFormat="1" ht="24.95" customHeight="1" x14ac:dyDescent="0.2">
      <c r="B37" s="22"/>
      <c r="C37" s="125" t="s">
        <v>697</v>
      </c>
      <c r="D37" s="126"/>
      <c r="E37" s="126"/>
      <c r="F37" s="126"/>
      <c r="G37" s="91"/>
      <c r="H37" s="92"/>
      <c r="I37" s="70"/>
      <c r="J37" s="81"/>
      <c r="K37" s="81"/>
      <c r="L37" s="81"/>
      <c r="M37" s="81"/>
      <c r="N37" s="81"/>
      <c r="O37" s="81"/>
      <c r="P37" s="26"/>
      <c r="Q37" s="67"/>
      <c r="R37" s="142"/>
      <c r="S37" s="143"/>
      <c r="T37" s="72"/>
      <c r="U37" s="77"/>
    </row>
    <row r="38" spans="2:23" s="21" customFormat="1" ht="24.95" customHeight="1" x14ac:dyDescent="0.2">
      <c r="B38" s="22"/>
      <c r="C38" s="125"/>
      <c r="D38" s="126"/>
      <c r="E38" s="126"/>
      <c r="F38" s="126"/>
      <c r="G38" s="91"/>
      <c r="H38" s="92"/>
      <c r="I38" s="70"/>
      <c r="J38" s="81"/>
      <c r="K38" s="81"/>
      <c r="L38" s="81"/>
      <c r="M38" s="81"/>
      <c r="N38" s="81"/>
      <c r="O38" s="81"/>
      <c r="P38" s="26"/>
      <c r="Q38" s="67"/>
      <c r="R38" s="142"/>
      <c r="S38" s="143"/>
      <c r="T38" s="72"/>
      <c r="U38" s="77"/>
    </row>
    <row r="39" spans="2:23" s="21" customFormat="1" ht="24.95" customHeight="1" x14ac:dyDescent="0.2">
      <c r="B39" s="22"/>
      <c r="C39" s="31"/>
      <c r="D39" s="70"/>
      <c r="E39" s="70"/>
      <c r="F39" s="70"/>
      <c r="G39" s="70"/>
      <c r="H39" s="81"/>
      <c r="I39" s="70"/>
      <c r="J39" s="81"/>
      <c r="K39" s="81"/>
      <c r="L39" s="81"/>
      <c r="M39" s="81"/>
      <c r="N39" s="81"/>
      <c r="O39" s="81"/>
      <c r="P39" s="26"/>
      <c r="Q39" s="67"/>
      <c r="R39" s="142"/>
      <c r="S39" s="143"/>
      <c r="T39" s="72"/>
      <c r="U39" s="77"/>
    </row>
    <row r="40" spans="2:23" s="21" customFormat="1" ht="24.95" customHeight="1" x14ac:dyDescent="0.2">
      <c r="B40" s="22"/>
      <c r="C40" s="31"/>
      <c r="D40" s="70"/>
      <c r="E40" s="70"/>
      <c r="F40" s="70"/>
      <c r="G40" s="70"/>
      <c r="H40" s="81"/>
      <c r="I40" s="70"/>
      <c r="J40" s="81"/>
      <c r="K40" s="81"/>
      <c r="L40" s="81"/>
      <c r="M40" s="81"/>
      <c r="N40" s="81"/>
      <c r="O40" s="81"/>
      <c r="P40" s="26"/>
      <c r="Q40" s="67"/>
      <c r="R40" s="142"/>
      <c r="S40" s="143"/>
      <c r="T40" s="72"/>
      <c r="U40" s="77"/>
      <c r="V40" s="24"/>
      <c r="W40" s="23"/>
    </row>
    <row r="41" spans="2:23" ht="24.95" customHeight="1" x14ac:dyDescent="0.2">
      <c r="B41" s="22"/>
      <c r="C41" s="31"/>
      <c r="D41" s="70"/>
      <c r="E41" s="70"/>
      <c r="F41" s="70"/>
      <c r="G41" s="70"/>
      <c r="H41" s="81"/>
      <c r="I41" s="70"/>
      <c r="J41" s="81"/>
      <c r="K41" s="81"/>
      <c r="L41" s="81"/>
      <c r="M41" s="81"/>
      <c r="N41" s="81"/>
      <c r="O41" s="81"/>
      <c r="P41" s="26"/>
      <c r="Q41" s="67"/>
      <c r="R41" s="142"/>
      <c r="S41" s="143"/>
      <c r="T41" s="72"/>
      <c r="U41" s="77"/>
      <c r="V41" s="19"/>
      <c r="W41" s="19"/>
    </row>
    <row r="42" spans="2:23" ht="24.95" customHeight="1" x14ac:dyDescent="0.2">
      <c r="B42" s="22"/>
      <c r="C42" s="31"/>
      <c r="D42" s="70"/>
      <c r="E42" s="70"/>
      <c r="F42" s="70"/>
      <c r="G42" s="70"/>
      <c r="H42" s="81"/>
      <c r="I42" s="70"/>
      <c r="J42" s="81"/>
      <c r="K42" s="81"/>
      <c r="L42" s="81"/>
      <c r="M42" s="81"/>
      <c r="N42" s="81"/>
      <c r="O42" s="81"/>
      <c r="P42" s="69" t="s">
        <v>696</v>
      </c>
      <c r="Q42" s="68"/>
      <c r="R42" s="150"/>
      <c r="S42" s="151"/>
      <c r="T42" s="73">
        <f>SUM(T32:T41)</f>
        <v>0</v>
      </c>
      <c r="U42" s="77"/>
    </row>
    <row r="43" spans="2:23" ht="24.95" customHeight="1" x14ac:dyDescent="0.2">
      <c r="B43" s="22"/>
      <c r="C43" s="31"/>
      <c r="D43" s="70"/>
      <c r="E43" s="70"/>
      <c r="F43" s="70"/>
      <c r="G43" s="70"/>
      <c r="H43" s="81"/>
      <c r="I43" s="70"/>
      <c r="J43" s="81"/>
      <c r="K43" s="81"/>
      <c r="L43" s="81"/>
      <c r="M43" s="81"/>
      <c r="N43" s="81"/>
      <c r="O43" s="81"/>
      <c r="P43" s="81"/>
      <c r="Q43" s="81"/>
      <c r="R43" s="70"/>
      <c r="S43" s="95" t="s">
        <v>695</v>
      </c>
      <c r="T43" s="81">
        <f>T42-U29</f>
        <v>0</v>
      </c>
      <c r="U43" s="78"/>
      <c r="V43" s="20"/>
      <c r="W43" s="19"/>
    </row>
    <row r="44" spans="2:23" ht="13.5" thickBot="1" x14ac:dyDescent="0.25">
      <c r="B44" s="18"/>
      <c r="C44" s="18"/>
      <c r="D44" s="17"/>
      <c r="E44" s="17"/>
      <c r="F44" s="17"/>
      <c r="G44" s="17"/>
      <c r="H44" s="16"/>
      <c r="I44" s="17"/>
      <c r="J44" s="16"/>
      <c r="K44" s="16"/>
      <c r="L44" s="16"/>
      <c r="M44" s="16"/>
      <c r="N44" s="16"/>
      <c r="O44" s="16"/>
      <c r="P44" s="16"/>
      <c r="Q44" s="16"/>
      <c r="R44" s="17"/>
      <c r="S44" s="16"/>
      <c r="T44" s="16"/>
      <c r="U44" s="17"/>
    </row>
    <row r="49" ht="18" customHeight="1" x14ac:dyDescent="0.2"/>
  </sheetData>
  <sheetProtection algorithmName="SHA-512" hashValue="3meLv6o7QNfMUjAYoqKh0MIZF8idmo2KaZ2P8XraF0H5UUcC9VFD7mSASI+6f73SjNFuVuOUPCpIKxWozOw9og==" saltValue="i+8TohJWXOlotjFdPQ92aA==" spinCount="100000" sheet="1" insertRows="0" deleteRows="0" selectLockedCells="1" sort="0"/>
  <mergeCells count="39">
    <mergeCell ref="R37:S37"/>
    <mergeCell ref="R41:S41"/>
    <mergeCell ref="R42:S42"/>
    <mergeCell ref="R38:S38"/>
    <mergeCell ref="R39:S39"/>
    <mergeCell ref="R40:S40"/>
    <mergeCell ref="R34:S34"/>
    <mergeCell ref="R35:S35"/>
    <mergeCell ref="R36:S36"/>
    <mergeCell ref="T11:T12"/>
    <mergeCell ref="Q10:U10"/>
    <mergeCell ref="R31:S31"/>
    <mergeCell ref="R32:S32"/>
    <mergeCell ref="R33:S33"/>
    <mergeCell ref="L11:L12"/>
    <mergeCell ref="Q11:Q12"/>
    <mergeCell ref="S11:S12"/>
    <mergeCell ref="M11:M12"/>
    <mergeCell ref="R11:R12"/>
    <mergeCell ref="N11:N12"/>
    <mergeCell ref="P11:P12"/>
    <mergeCell ref="U11:U12"/>
    <mergeCell ref="O11:O12"/>
    <mergeCell ref="C1:F1"/>
    <mergeCell ref="C2:F2"/>
    <mergeCell ref="C32:F33"/>
    <mergeCell ref="D4:F4"/>
    <mergeCell ref="D7:F7"/>
    <mergeCell ref="F11:F12"/>
    <mergeCell ref="E11:E12"/>
    <mergeCell ref="D5:F5"/>
    <mergeCell ref="D6:F6"/>
    <mergeCell ref="C36:D36"/>
    <mergeCell ref="C37:F38"/>
    <mergeCell ref="K11:K12"/>
    <mergeCell ref="C11:C12"/>
    <mergeCell ref="D11:D12"/>
    <mergeCell ref="G11:H11"/>
    <mergeCell ref="I11:J11"/>
  </mergeCells>
  <conditionalFormatting sqref="P13">
    <cfRule type="expression" dxfId="23" priority="42">
      <formula>$E13="Meal"</formula>
    </cfRule>
  </conditionalFormatting>
  <conditionalFormatting sqref="M13">
    <cfRule type="expression" dxfId="22" priority="39">
      <formula>$E13="Air/Baggage"</formula>
    </cfRule>
  </conditionalFormatting>
  <conditionalFormatting sqref="N13">
    <cfRule type="expression" dxfId="21" priority="38">
      <formula>$E13="Hotel/Transportation"</formula>
    </cfRule>
  </conditionalFormatting>
  <conditionalFormatting sqref="M14:M28">
    <cfRule type="expression" dxfId="20" priority="26">
      <formula>$E14="Air/Baggage"</formula>
    </cfRule>
  </conditionalFormatting>
  <conditionalFormatting sqref="N14:N28">
    <cfRule type="expression" dxfId="19" priority="25">
      <formula>$E14="Hotel/Transportation"</formula>
    </cfRule>
  </conditionalFormatting>
  <conditionalFormatting sqref="P14:P28">
    <cfRule type="expression" dxfId="18" priority="24">
      <formula>$E14="Meal"</formula>
    </cfRule>
  </conditionalFormatting>
  <conditionalFormatting sqref="K13">
    <cfRule type="expression" dxfId="17" priority="23">
      <formula>$E13="Other"</formula>
    </cfRule>
  </conditionalFormatting>
  <conditionalFormatting sqref="K14:K28">
    <cfRule type="expression" dxfId="16" priority="21">
      <formula>$E14="Other"</formula>
    </cfRule>
  </conditionalFormatting>
  <conditionalFormatting sqref="D4:H4">
    <cfRule type="containsBlanks" dxfId="15" priority="17">
      <formula>LEN(TRIM(D4))=0</formula>
    </cfRule>
  </conditionalFormatting>
  <conditionalFormatting sqref="D7:H7">
    <cfRule type="containsBlanks" dxfId="14" priority="16">
      <formula>LEN(TRIM(D7))=0</formula>
    </cfRule>
  </conditionalFormatting>
  <conditionalFormatting sqref="G5:H5">
    <cfRule type="containsBlanks" dxfId="13" priority="15">
      <formula>LEN(TRIM(G5))=0</formula>
    </cfRule>
  </conditionalFormatting>
  <conditionalFormatting sqref="D6:H6">
    <cfRule type="containsBlanks" dxfId="12" priority="14">
      <formula>LEN(TRIM(D6))=0</formula>
    </cfRule>
  </conditionalFormatting>
  <conditionalFormatting sqref="L13:L28">
    <cfRule type="expression" dxfId="11" priority="13">
      <formula>$E13="License"</formula>
    </cfRule>
  </conditionalFormatting>
  <conditionalFormatting sqref="C13">
    <cfRule type="cellIs" dxfId="10" priority="11" operator="equal">
      <formula>0</formula>
    </cfRule>
  </conditionalFormatting>
  <conditionalFormatting sqref="D13">
    <cfRule type="cellIs" dxfId="9" priority="10" operator="equal">
      <formula>0</formula>
    </cfRule>
  </conditionalFormatting>
  <conditionalFormatting sqref="E13">
    <cfRule type="cellIs" dxfId="8" priority="9" operator="equal">
      <formula>0</formula>
    </cfRule>
  </conditionalFormatting>
  <conditionalFormatting sqref="F13">
    <cfRule type="cellIs" dxfId="7" priority="8" operator="equal">
      <formula>0</formula>
    </cfRule>
  </conditionalFormatting>
  <conditionalFormatting sqref="C13:F13">
    <cfRule type="cellIs" dxfId="6" priority="7" operator="equal">
      <formula>0</formula>
    </cfRule>
  </conditionalFormatting>
  <conditionalFormatting sqref="F31">
    <cfRule type="cellIs" dxfId="5" priority="5" operator="equal">
      <formula>0</formula>
    </cfRule>
    <cfRule type="cellIs" dxfId="4" priority="6" operator="equal">
      <formula>0</formula>
    </cfRule>
  </conditionalFormatting>
  <conditionalFormatting sqref="O13:O28">
    <cfRule type="expression" dxfId="3" priority="4">
      <formula>$E13="Meals and Entertainment"</formula>
    </cfRule>
  </conditionalFormatting>
  <conditionalFormatting sqref="R13:R28">
    <cfRule type="expression" dxfId="2" priority="3">
      <formula>$E13="Meals and Entertainment"</formula>
    </cfRule>
  </conditionalFormatting>
  <conditionalFormatting sqref="D5:F5">
    <cfRule type="containsBlanks" dxfId="1" priority="2">
      <formula>LEN(TRIM(D5))=0</formula>
    </cfRule>
  </conditionalFormatting>
  <printOptions horizontalCentered="1" verticalCentered="1"/>
  <pageMargins left="0.59055118110236227" right="0.47244094488188981" top="0.47244094488188981" bottom="0.47244094488188981" header="0.51181102362204722" footer="0.51181102362204722"/>
  <pageSetup scale="37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3748ACF-98D1-4A63-B848-EC9AE8FDBFFB}">
          <x14:formula1>
            <xm:f>Sheet1!$D$11:$D$15</xm:f>
          </x14:formula1>
          <xm:sqref>G5:H5</xm:sqref>
        </x14:dataValidation>
        <x14:dataValidation type="list" allowBlank="1" showInputMessage="1" showErrorMessage="1" xr:uid="{46E42B22-C440-41C1-B782-1AED98BD933A}">
          <x14:formula1>
            <xm:f>Sheet1!$D$2:$D$8</xm:f>
          </x14:formula1>
          <xm:sqref>E13:E28</xm:sqref>
        </x14:dataValidation>
        <x14:dataValidation type="list" allowBlank="1" showInputMessage="1" showErrorMessage="1" xr:uid="{E31A978E-1060-4E93-AA5E-818D37F39812}">
          <x14:formula1>
            <xm:f>Sheet1!$D$11:$D$16</xm:f>
          </x14:formula1>
          <xm:sqref>D5:F5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C9D04-8AEF-4A1F-9218-264399B5F5AF}">
  <sheetPr>
    <pageSetUpPr fitToPage="1"/>
  </sheetPr>
  <dimension ref="A1:K311"/>
  <sheetViews>
    <sheetView topLeftCell="B160" workbookViewId="0">
      <selection activeCell="B173" sqref="B173"/>
    </sheetView>
  </sheetViews>
  <sheetFormatPr defaultColWidth="9.140625" defaultRowHeight="15" x14ac:dyDescent="0.25"/>
  <cols>
    <col min="1" max="1" width="8.7109375" style="2" hidden="1" customWidth="1"/>
    <col min="2" max="2" width="17.7109375" style="5" customWidth="1"/>
    <col min="3" max="3" width="41.28515625" style="2" bestFit="1" customWidth="1"/>
    <col min="4" max="5" width="9.140625" style="2"/>
    <col min="6" max="6" width="10.42578125" style="4" bestFit="1" customWidth="1"/>
    <col min="7" max="7" width="9.140625" style="2"/>
    <col min="8" max="8" width="9.5703125" style="3" bestFit="1" customWidth="1"/>
    <col min="9" max="9" width="36" style="3" bestFit="1" customWidth="1"/>
    <col min="10" max="10" width="9.140625" style="3"/>
    <col min="11" max="11" width="10.7109375" style="3" bestFit="1" customWidth="1"/>
    <col min="12" max="16384" width="9.140625" style="2"/>
  </cols>
  <sheetData>
    <row r="1" spans="1:7" s="3" customFormat="1" x14ac:dyDescent="0.25">
      <c r="A1" s="2"/>
      <c r="B1" s="13" t="s">
        <v>694</v>
      </c>
      <c r="C1" s="2"/>
      <c r="D1" s="2"/>
      <c r="E1" s="2"/>
      <c r="F1" s="4"/>
      <c r="G1" s="2"/>
    </row>
    <row r="2" spans="1:7" s="3" customFormat="1" x14ac:dyDescent="0.25">
      <c r="A2" s="2"/>
      <c r="B2" s="13" t="s">
        <v>693</v>
      </c>
      <c r="C2" s="2"/>
      <c r="D2" s="2"/>
      <c r="E2" s="2"/>
      <c r="F2" s="4"/>
      <c r="G2" s="2"/>
    </row>
    <row r="6" spans="1:7" s="11" customFormat="1" ht="17.649999999999999" customHeight="1" x14ac:dyDescent="0.25">
      <c r="A6" s="11" t="s">
        <v>692</v>
      </c>
      <c r="B6" s="11" t="s">
        <v>691</v>
      </c>
      <c r="C6" s="11" t="s">
        <v>690</v>
      </c>
      <c r="F6" s="12"/>
    </row>
    <row r="7" spans="1:7" s="3" customFormat="1" ht="17.649999999999999" customHeight="1" x14ac:dyDescent="0.25">
      <c r="A7" s="2" t="s">
        <v>689</v>
      </c>
      <c r="B7" s="5">
        <v>1001</v>
      </c>
      <c r="C7" s="2" t="s">
        <v>688</v>
      </c>
      <c r="D7" s="2"/>
      <c r="E7" s="2"/>
      <c r="F7" s="4"/>
      <c r="G7" s="2"/>
    </row>
    <row r="8" spans="1:7" s="3" customFormat="1" ht="17.649999999999999" customHeight="1" x14ac:dyDescent="0.25">
      <c r="A8" s="2" t="s">
        <v>687</v>
      </c>
      <c r="B8" s="5">
        <v>1002</v>
      </c>
      <c r="C8" s="2" t="s">
        <v>686</v>
      </c>
      <c r="D8" s="2"/>
      <c r="E8" s="2"/>
      <c r="F8" s="10"/>
    </row>
    <row r="9" spans="1:7" s="3" customFormat="1" ht="17.649999999999999" customHeight="1" x14ac:dyDescent="0.25">
      <c r="A9" s="2" t="s">
        <v>685</v>
      </c>
      <c r="B9" s="5">
        <v>1003</v>
      </c>
      <c r="C9" s="2" t="s">
        <v>684</v>
      </c>
      <c r="D9" s="2"/>
      <c r="E9" s="2"/>
      <c r="F9" s="10"/>
    </row>
    <row r="10" spans="1:7" s="3" customFormat="1" ht="17.649999999999999" customHeight="1" x14ac:dyDescent="0.25">
      <c r="A10" s="2" t="s">
        <v>683</v>
      </c>
      <c r="B10" s="5">
        <v>1101</v>
      </c>
      <c r="C10" s="2" t="s">
        <v>682</v>
      </c>
      <c r="D10" s="2"/>
      <c r="E10" s="2"/>
      <c r="F10" s="10"/>
    </row>
    <row r="11" spans="1:7" s="3" customFormat="1" ht="17.649999999999999" customHeight="1" x14ac:dyDescent="0.25">
      <c r="A11" s="2" t="s">
        <v>681</v>
      </c>
      <c r="B11" s="5">
        <v>1102</v>
      </c>
      <c r="C11" s="2" t="s">
        <v>680</v>
      </c>
      <c r="D11" s="2"/>
      <c r="E11" s="2"/>
      <c r="F11" s="10"/>
      <c r="G11" s="2"/>
    </row>
    <row r="12" spans="1:7" s="3" customFormat="1" ht="17.649999999999999" customHeight="1" x14ac:dyDescent="0.25">
      <c r="A12" s="2" t="s">
        <v>679</v>
      </c>
      <c r="B12" s="5">
        <v>1103</v>
      </c>
      <c r="C12" s="2" t="s">
        <v>678</v>
      </c>
      <c r="D12" s="2"/>
      <c r="E12" s="2"/>
      <c r="F12" s="10"/>
      <c r="G12" s="2"/>
    </row>
    <row r="13" spans="1:7" s="3" customFormat="1" ht="17.649999999999999" customHeight="1" x14ac:dyDescent="0.25">
      <c r="A13" s="2" t="s">
        <v>677</v>
      </c>
      <c r="B13" s="5">
        <v>1104</v>
      </c>
      <c r="C13" s="2" t="s">
        <v>676</v>
      </c>
      <c r="D13" s="2"/>
      <c r="E13" s="2"/>
      <c r="F13" s="4"/>
      <c r="G13" s="2"/>
    </row>
    <row r="14" spans="1:7" s="3" customFormat="1" ht="17.649999999999999" customHeight="1" x14ac:dyDescent="0.25">
      <c r="A14" s="2" t="s">
        <v>675</v>
      </c>
      <c r="B14" s="5">
        <v>1201</v>
      </c>
      <c r="C14" s="2" t="s">
        <v>674</v>
      </c>
      <c r="D14" s="2"/>
      <c r="E14" s="2"/>
      <c r="F14" s="4"/>
      <c r="G14" s="2"/>
    </row>
    <row r="15" spans="1:7" s="3" customFormat="1" ht="17.649999999999999" customHeight="1" x14ac:dyDescent="0.25">
      <c r="A15" s="2" t="s">
        <v>673</v>
      </c>
      <c r="B15" s="5">
        <v>1202</v>
      </c>
      <c r="C15" s="2" t="s">
        <v>672</v>
      </c>
      <c r="D15" s="2"/>
      <c r="E15" s="2"/>
      <c r="F15" s="4"/>
      <c r="G15" s="2"/>
    </row>
    <row r="16" spans="1:7" s="3" customFormat="1" ht="17.649999999999999" customHeight="1" x14ac:dyDescent="0.25">
      <c r="A16" s="2" t="s">
        <v>671</v>
      </c>
      <c r="B16" s="5">
        <v>1203</v>
      </c>
      <c r="C16" s="2" t="s">
        <v>670</v>
      </c>
      <c r="D16" s="2"/>
      <c r="E16" s="2"/>
      <c r="F16" s="4"/>
      <c r="G16" s="2"/>
    </row>
    <row r="17" spans="1:9" s="3" customFormat="1" ht="17.649999999999999" customHeight="1" x14ac:dyDescent="0.25">
      <c r="A17" s="2" t="s">
        <v>669</v>
      </c>
      <c r="B17" s="5">
        <v>1204</v>
      </c>
      <c r="C17" s="2" t="s">
        <v>668</v>
      </c>
      <c r="D17" s="2"/>
      <c r="E17" s="2"/>
      <c r="F17" s="4"/>
      <c r="G17" s="2"/>
    </row>
    <row r="18" spans="1:9" s="3" customFormat="1" ht="17.649999999999999" customHeight="1" x14ac:dyDescent="0.25">
      <c r="A18" s="2" t="s">
        <v>667</v>
      </c>
      <c r="B18" s="5">
        <v>1205</v>
      </c>
      <c r="C18" s="2" t="s">
        <v>666</v>
      </c>
      <c r="D18" s="2"/>
      <c r="E18" s="2"/>
      <c r="F18" s="4"/>
      <c r="G18" s="2"/>
    </row>
    <row r="19" spans="1:9" s="3" customFormat="1" ht="17.649999999999999" customHeight="1" x14ac:dyDescent="0.25">
      <c r="A19" s="2" t="s">
        <v>665</v>
      </c>
      <c r="B19" s="5">
        <v>1206</v>
      </c>
      <c r="C19" s="2" t="s">
        <v>664</v>
      </c>
      <c r="D19" s="2"/>
      <c r="E19" s="2"/>
      <c r="F19" s="4"/>
      <c r="G19" s="2"/>
    </row>
    <row r="20" spans="1:9" s="3" customFormat="1" ht="17.649999999999999" customHeight="1" x14ac:dyDescent="0.25">
      <c r="A20" s="2" t="s">
        <v>663</v>
      </c>
      <c r="B20" s="5">
        <v>1207</v>
      </c>
      <c r="C20" s="2" t="s">
        <v>662</v>
      </c>
      <c r="D20" s="2"/>
      <c r="E20" s="2"/>
      <c r="F20" s="4"/>
      <c r="G20" s="2"/>
    </row>
    <row r="21" spans="1:9" s="3" customFormat="1" ht="17.649999999999999" customHeight="1" x14ac:dyDescent="0.25">
      <c r="A21" s="2" t="s">
        <v>661</v>
      </c>
      <c r="B21" s="5">
        <v>1301</v>
      </c>
      <c r="C21" s="2" t="s">
        <v>660</v>
      </c>
      <c r="D21" s="2"/>
      <c r="E21" s="2"/>
      <c r="F21" s="4"/>
      <c r="G21" s="2"/>
    </row>
    <row r="22" spans="1:9" s="3" customFormat="1" ht="17.649999999999999" customHeight="1" x14ac:dyDescent="0.25">
      <c r="A22" s="2" t="s">
        <v>659</v>
      </c>
      <c r="B22" s="5">
        <v>1302</v>
      </c>
      <c r="C22" s="2" t="s">
        <v>658</v>
      </c>
      <c r="D22" s="2"/>
      <c r="E22" s="2"/>
      <c r="F22" s="4"/>
      <c r="G22" s="2"/>
    </row>
    <row r="23" spans="1:9" s="3" customFormat="1" ht="17.649999999999999" customHeight="1" x14ac:dyDescent="0.25">
      <c r="A23" s="2" t="s">
        <v>657</v>
      </c>
      <c r="B23" s="5">
        <v>1303</v>
      </c>
      <c r="C23" s="2" t="s">
        <v>656</v>
      </c>
      <c r="D23" s="2"/>
      <c r="E23" s="2"/>
      <c r="F23" s="4"/>
      <c r="G23" s="2"/>
    </row>
    <row r="24" spans="1:9" s="3" customFormat="1" ht="17.649999999999999" customHeight="1" x14ac:dyDescent="0.25">
      <c r="A24" s="2" t="s">
        <v>655</v>
      </c>
      <c r="B24" s="5">
        <v>1401</v>
      </c>
      <c r="C24" s="2" t="s">
        <v>654</v>
      </c>
      <c r="D24" s="2"/>
      <c r="E24" s="2"/>
      <c r="F24" s="4"/>
      <c r="G24" s="2"/>
    </row>
    <row r="25" spans="1:9" s="3" customFormat="1" ht="17.649999999999999" customHeight="1" x14ac:dyDescent="0.25">
      <c r="A25" s="2" t="s">
        <v>653</v>
      </c>
      <c r="B25" s="5">
        <v>1402</v>
      </c>
      <c r="C25" s="2" t="s">
        <v>652</v>
      </c>
      <c r="D25" s="2"/>
      <c r="E25" s="2"/>
      <c r="F25" s="4"/>
      <c r="G25" s="2"/>
    </row>
    <row r="26" spans="1:9" s="3" customFormat="1" ht="17.649999999999999" customHeight="1" x14ac:dyDescent="0.25">
      <c r="A26" s="2" t="s">
        <v>651</v>
      </c>
      <c r="B26" s="5">
        <v>1403</v>
      </c>
      <c r="C26" s="2" t="s">
        <v>650</v>
      </c>
      <c r="D26" s="2"/>
      <c r="E26" s="2"/>
      <c r="F26" s="4"/>
      <c r="G26" s="2"/>
    </row>
    <row r="27" spans="1:9" s="3" customFormat="1" ht="17.649999999999999" customHeight="1" x14ac:dyDescent="0.2">
      <c r="A27" s="2" t="s">
        <v>649</v>
      </c>
      <c r="B27" s="5">
        <v>1404</v>
      </c>
      <c r="C27" s="2" t="s">
        <v>648</v>
      </c>
      <c r="D27" s="2"/>
      <c r="E27" s="2"/>
      <c r="F27" s="4"/>
      <c r="G27" s="2"/>
      <c r="H27" s="8"/>
      <c r="I27" s="8"/>
    </row>
    <row r="28" spans="1:9" s="3" customFormat="1" ht="17.649999999999999" customHeight="1" x14ac:dyDescent="0.2">
      <c r="A28" s="2" t="s">
        <v>647</v>
      </c>
      <c r="B28" s="5">
        <v>1405</v>
      </c>
      <c r="C28" s="2" t="s">
        <v>646</v>
      </c>
      <c r="D28" s="2"/>
      <c r="E28" s="2"/>
      <c r="F28" s="4"/>
      <c r="G28" s="2"/>
      <c r="H28" s="8"/>
      <c r="I28" s="8"/>
    </row>
    <row r="29" spans="1:9" s="3" customFormat="1" ht="17.649999999999999" customHeight="1" x14ac:dyDescent="0.2">
      <c r="A29" s="2" t="s">
        <v>645</v>
      </c>
      <c r="B29" s="5">
        <v>1501</v>
      </c>
      <c r="C29" s="2" t="s">
        <v>644</v>
      </c>
      <c r="D29" s="2"/>
      <c r="E29" s="2"/>
      <c r="F29" s="4"/>
      <c r="G29" s="2"/>
      <c r="H29" s="8"/>
      <c r="I29" s="8"/>
    </row>
    <row r="30" spans="1:9" s="3" customFormat="1" ht="17.649999999999999" customHeight="1" x14ac:dyDescent="0.2">
      <c r="A30" s="2" t="s">
        <v>643</v>
      </c>
      <c r="B30" s="5">
        <v>1502</v>
      </c>
      <c r="C30" s="2" t="s">
        <v>642</v>
      </c>
      <c r="D30" s="2"/>
      <c r="E30" s="2"/>
      <c r="F30" s="4"/>
      <c r="G30" s="2"/>
      <c r="H30" s="8"/>
      <c r="I30" s="8"/>
    </row>
    <row r="31" spans="1:9" s="3" customFormat="1" ht="17.649999999999999" customHeight="1" x14ac:dyDescent="0.2">
      <c r="A31" s="2" t="s">
        <v>641</v>
      </c>
      <c r="B31" s="5">
        <v>1503</v>
      </c>
      <c r="C31" s="2" t="s">
        <v>640</v>
      </c>
      <c r="D31" s="2"/>
      <c r="E31" s="2"/>
      <c r="F31" s="4"/>
      <c r="G31" s="2"/>
      <c r="H31" s="8"/>
      <c r="I31" s="8"/>
    </row>
    <row r="32" spans="1:9" s="3" customFormat="1" ht="17.649999999999999" customHeight="1" x14ac:dyDescent="0.2">
      <c r="A32" s="2" t="s">
        <v>639</v>
      </c>
      <c r="B32" s="5">
        <v>1504</v>
      </c>
      <c r="C32" s="2" t="s">
        <v>638</v>
      </c>
      <c r="D32" s="2"/>
      <c r="E32" s="2"/>
      <c r="F32" s="4"/>
      <c r="G32" s="2"/>
      <c r="H32" s="8"/>
      <c r="I32" s="8"/>
    </row>
    <row r="33" spans="1:9" s="3" customFormat="1" ht="17.649999999999999" customHeight="1" x14ac:dyDescent="0.2">
      <c r="A33" s="2" t="s">
        <v>637</v>
      </c>
      <c r="B33" s="5">
        <v>1505</v>
      </c>
      <c r="C33" s="2" t="s">
        <v>636</v>
      </c>
      <c r="D33" s="2"/>
      <c r="E33" s="2"/>
      <c r="F33" s="4"/>
      <c r="G33" s="2"/>
      <c r="H33" s="8"/>
      <c r="I33" s="8"/>
    </row>
    <row r="34" spans="1:9" s="3" customFormat="1" ht="17.649999999999999" customHeight="1" x14ac:dyDescent="0.2">
      <c r="A34" s="2" t="s">
        <v>635</v>
      </c>
      <c r="B34" s="5">
        <v>1506</v>
      </c>
      <c r="C34" s="2" t="s">
        <v>634</v>
      </c>
      <c r="D34" s="2"/>
      <c r="E34" s="2"/>
      <c r="F34" s="4"/>
      <c r="G34" s="2"/>
      <c r="H34" s="8"/>
      <c r="I34" s="8"/>
    </row>
    <row r="35" spans="1:9" s="3" customFormat="1" ht="17.649999999999999" customHeight="1" x14ac:dyDescent="0.2">
      <c r="A35" s="2" t="s">
        <v>633</v>
      </c>
      <c r="B35" s="5">
        <v>1507</v>
      </c>
      <c r="C35" s="2" t="s">
        <v>632</v>
      </c>
      <c r="D35" s="2"/>
      <c r="E35" s="2"/>
      <c r="F35" s="4"/>
      <c r="G35" s="2"/>
      <c r="H35" s="8"/>
      <c r="I35" s="9"/>
    </row>
    <row r="36" spans="1:9" s="3" customFormat="1" ht="17.649999999999999" customHeight="1" x14ac:dyDescent="0.25">
      <c r="A36" s="2" t="s">
        <v>631</v>
      </c>
      <c r="B36" s="5">
        <v>1508</v>
      </c>
      <c r="C36" s="2" t="s">
        <v>630</v>
      </c>
      <c r="D36" s="2"/>
      <c r="E36" s="2"/>
      <c r="F36" s="4"/>
      <c r="G36" s="2"/>
    </row>
    <row r="37" spans="1:9" s="3" customFormat="1" ht="17.649999999999999" customHeight="1" x14ac:dyDescent="0.2">
      <c r="A37" s="2" t="s">
        <v>629</v>
      </c>
      <c r="B37" s="5">
        <v>1509</v>
      </c>
      <c r="C37" s="2" t="s">
        <v>628</v>
      </c>
      <c r="D37" s="2"/>
      <c r="E37" s="2"/>
      <c r="F37" s="4"/>
      <c r="G37" s="2"/>
      <c r="H37" s="8"/>
    </row>
    <row r="38" spans="1:9" s="3" customFormat="1" ht="17.649999999999999" customHeight="1" x14ac:dyDescent="0.25">
      <c r="A38" s="2" t="s">
        <v>627</v>
      </c>
      <c r="B38" s="5">
        <v>1510</v>
      </c>
      <c r="C38" s="2" t="s">
        <v>626</v>
      </c>
      <c r="D38" s="2"/>
      <c r="E38" s="2"/>
      <c r="F38" s="4"/>
      <c r="G38" s="2"/>
    </row>
    <row r="39" spans="1:9" s="3" customFormat="1" ht="17.649999999999999" customHeight="1" x14ac:dyDescent="0.25">
      <c r="A39" s="2" t="s">
        <v>625</v>
      </c>
      <c r="B39" s="5">
        <v>1511</v>
      </c>
      <c r="C39" s="2" t="s">
        <v>624</v>
      </c>
      <c r="D39" s="2"/>
      <c r="E39" s="2"/>
      <c r="F39" s="4"/>
      <c r="G39" s="2"/>
    </row>
    <row r="40" spans="1:9" s="3" customFormat="1" ht="17.649999999999999" customHeight="1" x14ac:dyDescent="0.25">
      <c r="A40" s="2" t="s">
        <v>623</v>
      </c>
      <c r="B40" s="5">
        <v>1512</v>
      </c>
      <c r="C40" s="2" t="s">
        <v>622</v>
      </c>
      <c r="D40" s="2"/>
      <c r="E40" s="2"/>
      <c r="F40" s="4"/>
      <c r="G40" s="2"/>
    </row>
    <row r="41" spans="1:9" s="3" customFormat="1" ht="17.649999999999999" customHeight="1" x14ac:dyDescent="0.25">
      <c r="A41" s="2" t="s">
        <v>621</v>
      </c>
      <c r="B41" s="5">
        <v>1551</v>
      </c>
      <c r="C41" s="2" t="s">
        <v>620</v>
      </c>
      <c r="D41" s="2"/>
      <c r="E41" s="2"/>
      <c r="F41" s="4"/>
      <c r="G41" s="2"/>
    </row>
    <row r="42" spans="1:9" s="3" customFormat="1" ht="17.649999999999999" customHeight="1" x14ac:dyDescent="0.25">
      <c r="A42" s="2" t="s">
        <v>619</v>
      </c>
      <c r="B42" s="5">
        <v>1552</v>
      </c>
      <c r="C42" s="2" t="s">
        <v>618</v>
      </c>
      <c r="D42" s="2"/>
      <c r="E42" s="2"/>
      <c r="F42" s="4"/>
      <c r="G42" s="2"/>
    </row>
    <row r="43" spans="1:9" s="3" customFormat="1" ht="17.649999999999999" customHeight="1" x14ac:dyDescent="0.25">
      <c r="A43" s="2" t="s">
        <v>617</v>
      </c>
      <c r="B43" s="5">
        <v>1553</v>
      </c>
      <c r="C43" s="2" t="s">
        <v>616</v>
      </c>
      <c r="D43" s="2"/>
      <c r="E43" s="2"/>
      <c r="F43" s="4"/>
      <c r="G43" s="2"/>
    </row>
    <row r="44" spans="1:9" s="3" customFormat="1" ht="17.649999999999999" customHeight="1" x14ac:dyDescent="0.2">
      <c r="A44" s="2" t="s">
        <v>615</v>
      </c>
      <c r="B44" s="5">
        <v>1554</v>
      </c>
      <c r="C44" s="2" t="s">
        <v>614</v>
      </c>
      <c r="D44" s="2"/>
      <c r="E44" s="2"/>
      <c r="F44" s="4"/>
      <c r="G44" s="2"/>
      <c r="H44" s="7"/>
      <c r="I44" s="7"/>
    </row>
    <row r="45" spans="1:9" s="3" customFormat="1" ht="17.649999999999999" customHeight="1" x14ac:dyDescent="0.25">
      <c r="A45" s="2" t="s">
        <v>613</v>
      </c>
      <c r="B45" s="5">
        <v>1555</v>
      </c>
      <c r="C45" s="2" t="s">
        <v>612</v>
      </c>
      <c r="D45" s="2"/>
      <c r="E45" s="2"/>
      <c r="F45" s="4"/>
      <c r="G45" s="2"/>
    </row>
    <row r="46" spans="1:9" s="3" customFormat="1" ht="17.649999999999999" customHeight="1" x14ac:dyDescent="0.25">
      <c r="A46" s="2" t="s">
        <v>611</v>
      </c>
      <c r="B46" s="5">
        <v>1556</v>
      </c>
      <c r="C46" s="2" t="s">
        <v>610</v>
      </c>
      <c r="D46" s="2"/>
      <c r="E46" s="2"/>
      <c r="F46" s="4"/>
      <c r="G46" s="2"/>
    </row>
    <row r="47" spans="1:9" s="3" customFormat="1" ht="17.649999999999999" customHeight="1" x14ac:dyDescent="0.25">
      <c r="A47" s="2" t="s">
        <v>609</v>
      </c>
      <c r="B47" s="5">
        <v>1557</v>
      </c>
      <c r="C47" s="2" t="s">
        <v>608</v>
      </c>
      <c r="D47" s="2"/>
      <c r="E47" s="2"/>
      <c r="F47" s="4"/>
      <c r="G47" s="2"/>
    </row>
    <row r="48" spans="1:9" s="3" customFormat="1" ht="17.649999999999999" customHeight="1" x14ac:dyDescent="0.25">
      <c r="A48" s="2" t="s">
        <v>607</v>
      </c>
      <c r="B48" s="5">
        <v>1558</v>
      </c>
      <c r="C48" s="2" t="s">
        <v>606</v>
      </c>
      <c r="D48" s="2"/>
      <c r="E48" s="2"/>
      <c r="F48" s="4"/>
      <c r="G48" s="2"/>
    </row>
    <row r="49" spans="1:9" s="3" customFormat="1" ht="17.649999999999999" customHeight="1" x14ac:dyDescent="0.25">
      <c r="A49" s="2" t="s">
        <v>605</v>
      </c>
      <c r="B49" s="5">
        <v>1559</v>
      </c>
      <c r="C49" s="2" t="s">
        <v>604</v>
      </c>
      <c r="D49" s="2"/>
      <c r="E49" s="2"/>
      <c r="F49" s="4"/>
      <c r="G49" s="2"/>
    </row>
    <row r="50" spans="1:9" s="3" customFormat="1" ht="17.649999999999999" customHeight="1" x14ac:dyDescent="0.25">
      <c r="A50" s="2" t="s">
        <v>603</v>
      </c>
      <c r="B50" s="5">
        <v>1560</v>
      </c>
      <c r="C50" s="2" t="s">
        <v>602</v>
      </c>
      <c r="D50" s="2"/>
      <c r="E50" s="2"/>
      <c r="F50" s="4"/>
      <c r="G50" s="2"/>
    </row>
    <row r="51" spans="1:9" s="3" customFormat="1" ht="17.649999999999999" customHeight="1" x14ac:dyDescent="0.2">
      <c r="A51" s="2" t="s">
        <v>601</v>
      </c>
      <c r="B51" s="5">
        <v>1561</v>
      </c>
      <c r="C51" s="2" t="s">
        <v>600</v>
      </c>
      <c r="D51" s="2"/>
      <c r="E51" s="2"/>
      <c r="F51" s="4"/>
      <c r="G51" s="2"/>
      <c r="H51" s="7"/>
      <c r="I51" s="7"/>
    </row>
    <row r="52" spans="1:9" s="3" customFormat="1" ht="17.649999999999999" customHeight="1" x14ac:dyDescent="0.25">
      <c r="A52" s="2" t="s">
        <v>599</v>
      </c>
      <c r="B52" s="5">
        <v>1562</v>
      </c>
      <c r="C52" s="2" t="s">
        <v>598</v>
      </c>
      <c r="D52" s="2"/>
      <c r="E52" s="2"/>
      <c r="F52" s="4"/>
      <c r="G52" s="2"/>
    </row>
    <row r="53" spans="1:9" s="3" customFormat="1" ht="17.649999999999999" customHeight="1" x14ac:dyDescent="0.2">
      <c r="A53" s="2" t="s">
        <v>597</v>
      </c>
      <c r="B53" s="5">
        <v>1601</v>
      </c>
      <c r="C53" s="2" t="s">
        <v>596</v>
      </c>
      <c r="D53" s="2"/>
      <c r="E53" s="2"/>
      <c r="F53" s="4"/>
      <c r="G53" s="2"/>
      <c r="H53" s="7"/>
    </row>
    <row r="54" spans="1:9" s="3" customFormat="1" ht="17.649999999999999" customHeight="1" x14ac:dyDescent="0.25">
      <c r="A54" s="2" t="s">
        <v>595</v>
      </c>
      <c r="B54" s="5">
        <v>1602</v>
      </c>
      <c r="C54" s="2" t="s">
        <v>594</v>
      </c>
      <c r="D54" s="2"/>
      <c r="E54" s="2"/>
      <c r="F54" s="4"/>
      <c r="G54" s="2"/>
    </row>
    <row r="55" spans="1:9" s="3" customFormat="1" ht="17.649999999999999" customHeight="1" x14ac:dyDescent="0.25">
      <c r="A55" s="2" t="s">
        <v>593</v>
      </c>
      <c r="B55" s="5">
        <v>2001</v>
      </c>
      <c r="C55" s="2" t="s">
        <v>592</v>
      </c>
      <c r="D55" s="2"/>
      <c r="E55" s="2"/>
      <c r="F55" s="4"/>
      <c r="G55" s="2"/>
    </row>
    <row r="56" spans="1:9" s="3" customFormat="1" ht="17.649999999999999" customHeight="1" x14ac:dyDescent="0.25">
      <c r="A56" s="2" t="s">
        <v>591</v>
      </c>
      <c r="B56" s="5">
        <v>2002</v>
      </c>
      <c r="C56" s="2" t="s">
        <v>590</v>
      </c>
      <c r="D56" s="2"/>
      <c r="E56" s="2"/>
      <c r="F56" s="4"/>
      <c r="G56" s="2"/>
    </row>
    <row r="57" spans="1:9" s="3" customFormat="1" ht="17.649999999999999" customHeight="1" x14ac:dyDescent="0.25">
      <c r="A57" s="2" t="s">
        <v>589</v>
      </c>
      <c r="B57" s="5">
        <v>2201</v>
      </c>
      <c r="C57" s="2" t="s">
        <v>588</v>
      </c>
      <c r="D57" s="2"/>
      <c r="E57" s="2"/>
      <c r="F57" s="4"/>
      <c r="G57" s="2"/>
    </row>
    <row r="58" spans="1:9" s="3" customFormat="1" ht="17.649999999999999" customHeight="1" x14ac:dyDescent="0.25">
      <c r="A58" s="2" t="s">
        <v>587</v>
      </c>
      <c r="B58" s="5">
        <v>2301</v>
      </c>
      <c r="C58" s="2" t="s">
        <v>586</v>
      </c>
      <c r="D58" s="2"/>
      <c r="E58" s="2"/>
      <c r="F58" s="4"/>
      <c r="G58" s="2"/>
    </row>
    <row r="59" spans="1:9" s="3" customFormat="1" ht="17.649999999999999" customHeight="1" x14ac:dyDescent="0.25">
      <c r="A59" s="2" t="s">
        <v>585</v>
      </c>
      <c r="B59" s="5">
        <v>2302</v>
      </c>
      <c r="C59" s="2" t="s">
        <v>584</v>
      </c>
      <c r="D59" s="2"/>
      <c r="E59" s="2"/>
      <c r="F59" s="4"/>
      <c r="G59" s="2"/>
    </row>
    <row r="60" spans="1:9" s="3" customFormat="1" ht="17.649999999999999" customHeight="1" x14ac:dyDescent="0.25">
      <c r="A60" s="2" t="s">
        <v>583</v>
      </c>
      <c r="B60" s="5">
        <v>2202</v>
      </c>
      <c r="C60" s="2" t="s">
        <v>582</v>
      </c>
      <c r="D60" s="2"/>
      <c r="E60" s="2"/>
      <c r="F60" s="4"/>
      <c r="G60" s="2"/>
    </row>
    <row r="61" spans="1:9" s="3" customFormat="1" ht="17.649999999999999" customHeight="1" x14ac:dyDescent="0.25">
      <c r="A61" s="2" t="s">
        <v>581</v>
      </c>
      <c r="B61" s="5">
        <v>2203</v>
      </c>
      <c r="C61" s="2" t="s">
        <v>580</v>
      </c>
      <c r="D61" s="2"/>
      <c r="E61" s="2"/>
      <c r="F61" s="4"/>
      <c r="G61" s="2"/>
    </row>
    <row r="62" spans="1:9" s="3" customFormat="1" ht="17.649999999999999" customHeight="1" x14ac:dyDescent="0.25">
      <c r="A62" s="2" t="s">
        <v>579</v>
      </c>
      <c r="B62" s="5">
        <v>2204</v>
      </c>
      <c r="C62" s="3" t="s">
        <v>578</v>
      </c>
      <c r="D62" s="2"/>
      <c r="E62" s="2"/>
      <c r="F62" s="4"/>
      <c r="G62" s="2"/>
    </row>
    <row r="63" spans="1:9" s="3" customFormat="1" ht="17.649999999999999" customHeight="1" x14ac:dyDescent="0.25">
      <c r="A63" s="2"/>
      <c r="B63" s="5">
        <v>2205</v>
      </c>
      <c r="C63" s="3" t="s">
        <v>577</v>
      </c>
      <c r="D63" s="2"/>
      <c r="E63" s="2"/>
      <c r="F63" s="4"/>
      <c r="G63" s="2"/>
    </row>
    <row r="64" spans="1:9" s="3" customFormat="1" ht="17.649999999999999" customHeight="1" x14ac:dyDescent="0.25">
      <c r="A64" s="2"/>
      <c r="B64" s="5">
        <v>2206</v>
      </c>
      <c r="C64" s="3" t="s">
        <v>576</v>
      </c>
      <c r="D64" s="2"/>
      <c r="E64" s="2"/>
      <c r="F64" s="4"/>
      <c r="G64" s="2"/>
    </row>
    <row r="65" spans="1:3" ht="17.649999999999999" customHeight="1" x14ac:dyDescent="0.25">
      <c r="A65" s="2" t="s">
        <v>575</v>
      </c>
      <c r="B65" s="5">
        <v>2401</v>
      </c>
      <c r="C65" s="2" t="s">
        <v>574</v>
      </c>
    </row>
    <row r="66" spans="1:3" ht="17.649999999999999" customHeight="1" x14ac:dyDescent="0.25">
      <c r="A66" s="2" t="s">
        <v>573</v>
      </c>
      <c r="B66" s="5">
        <v>2402</v>
      </c>
      <c r="C66" s="2" t="s">
        <v>572</v>
      </c>
    </row>
    <row r="67" spans="1:3" ht="17.649999999999999" customHeight="1" x14ac:dyDescent="0.25">
      <c r="A67" s="2" t="s">
        <v>571</v>
      </c>
      <c r="B67" s="5">
        <v>2207</v>
      </c>
      <c r="C67" s="2" t="s">
        <v>570</v>
      </c>
    </row>
    <row r="68" spans="1:3" ht="17.649999999999999" customHeight="1" x14ac:dyDescent="0.25">
      <c r="A68" s="2" t="s">
        <v>569</v>
      </c>
      <c r="B68" s="5">
        <v>2208</v>
      </c>
      <c r="C68" s="2" t="s">
        <v>568</v>
      </c>
    </row>
    <row r="69" spans="1:3" ht="17.649999999999999" customHeight="1" x14ac:dyDescent="0.25">
      <c r="A69" s="2" t="s">
        <v>567</v>
      </c>
      <c r="B69" s="5">
        <v>2209</v>
      </c>
      <c r="C69" s="2" t="s">
        <v>566</v>
      </c>
    </row>
    <row r="70" spans="1:3" ht="17.649999999999999" customHeight="1" x14ac:dyDescent="0.25">
      <c r="A70" s="2" t="s">
        <v>565</v>
      </c>
      <c r="B70" s="5">
        <v>2210</v>
      </c>
      <c r="C70" s="2" t="s">
        <v>564</v>
      </c>
    </row>
    <row r="71" spans="1:3" ht="17.649999999999999" customHeight="1" x14ac:dyDescent="0.25">
      <c r="A71" s="2" t="s">
        <v>563</v>
      </c>
      <c r="B71" s="5">
        <v>2211</v>
      </c>
      <c r="C71" s="2" t="s">
        <v>562</v>
      </c>
    </row>
    <row r="72" spans="1:3" ht="17.649999999999999" customHeight="1" x14ac:dyDescent="0.25">
      <c r="A72" s="2" t="s">
        <v>561</v>
      </c>
      <c r="B72" s="5">
        <v>2213</v>
      </c>
      <c r="C72" s="2" t="s">
        <v>560</v>
      </c>
    </row>
    <row r="73" spans="1:3" ht="17.649999999999999" customHeight="1" x14ac:dyDescent="0.25">
      <c r="A73" s="2" t="s">
        <v>559</v>
      </c>
      <c r="B73" s="5">
        <v>2214</v>
      </c>
      <c r="C73" s="2" t="s">
        <v>558</v>
      </c>
    </row>
    <row r="74" spans="1:3" ht="17.649999999999999" customHeight="1" x14ac:dyDescent="0.25">
      <c r="A74" s="2" t="s">
        <v>557</v>
      </c>
      <c r="B74" s="5">
        <v>2101</v>
      </c>
      <c r="C74" s="2" t="s">
        <v>556</v>
      </c>
    </row>
    <row r="75" spans="1:3" ht="17.649999999999999" customHeight="1" x14ac:dyDescent="0.25">
      <c r="A75" s="2" t="s">
        <v>555</v>
      </c>
      <c r="B75" s="5">
        <v>2102</v>
      </c>
      <c r="C75" s="2" t="s">
        <v>554</v>
      </c>
    </row>
    <row r="76" spans="1:3" ht="17.649999999999999" customHeight="1" x14ac:dyDescent="0.25">
      <c r="A76" s="2" t="s">
        <v>553</v>
      </c>
      <c r="B76" s="5">
        <v>2103</v>
      </c>
      <c r="C76" s="2" t="s">
        <v>552</v>
      </c>
    </row>
    <row r="77" spans="1:3" ht="17.649999999999999" customHeight="1" x14ac:dyDescent="0.25">
      <c r="A77" s="2" t="s">
        <v>551</v>
      </c>
      <c r="B77" s="5">
        <v>2104</v>
      </c>
      <c r="C77" s="2" t="s">
        <v>550</v>
      </c>
    </row>
    <row r="78" spans="1:3" ht="17.649999999999999" customHeight="1" x14ac:dyDescent="0.25">
      <c r="A78" s="2" t="s">
        <v>549</v>
      </c>
      <c r="B78" s="5">
        <v>2105</v>
      </c>
      <c r="C78" s="2" t="s">
        <v>548</v>
      </c>
    </row>
    <row r="79" spans="1:3" ht="17.649999999999999" customHeight="1" x14ac:dyDescent="0.25">
      <c r="A79" s="2" t="s">
        <v>547</v>
      </c>
      <c r="B79" s="5">
        <v>2106</v>
      </c>
      <c r="C79" s="2" t="s">
        <v>546</v>
      </c>
    </row>
    <row r="80" spans="1:3" ht="17.649999999999999" customHeight="1" x14ac:dyDescent="0.25">
      <c r="A80" s="2" t="s">
        <v>545</v>
      </c>
      <c r="B80" s="5">
        <v>2107</v>
      </c>
      <c r="C80" s="2" t="s">
        <v>544</v>
      </c>
    </row>
    <row r="81" spans="1:3" ht="17.649999999999999" customHeight="1" x14ac:dyDescent="0.25">
      <c r="A81" s="2" t="s">
        <v>543</v>
      </c>
      <c r="B81" s="5">
        <v>2108</v>
      </c>
      <c r="C81" s="2" t="s">
        <v>542</v>
      </c>
    </row>
    <row r="82" spans="1:3" ht="17.649999999999999" customHeight="1" x14ac:dyDescent="0.25">
      <c r="A82" s="2" t="s">
        <v>541</v>
      </c>
      <c r="B82" s="5">
        <v>2109</v>
      </c>
      <c r="C82" s="2" t="s">
        <v>540</v>
      </c>
    </row>
    <row r="83" spans="1:3" ht="17.649999999999999" customHeight="1" x14ac:dyDescent="0.25">
      <c r="A83" s="2" t="s">
        <v>539</v>
      </c>
      <c r="B83" s="5">
        <v>2110</v>
      </c>
      <c r="C83" s="2" t="s">
        <v>538</v>
      </c>
    </row>
    <row r="84" spans="1:3" ht="17.649999999999999" customHeight="1" x14ac:dyDescent="0.25">
      <c r="A84" s="2" t="s">
        <v>537</v>
      </c>
      <c r="B84" s="5">
        <v>2111</v>
      </c>
      <c r="C84" s="2" t="s">
        <v>536</v>
      </c>
    </row>
    <row r="85" spans="1:3" ht="17.649999999999999" customHeight="1" x14ac:dyDescent="0.25">
      <c r="A85" s="2" t="s">
        <v>535</v>
      </c>
      <c r="B85" s="5">
        <v>2112</v>
      </c>
      <c r="C85" s="2" t="s">
        <v>534</v>
      </c>
    </row>
    <row r="86" spans="1:3" ht="17.649999999999999" customHeight="1" x14ac:dyDescent="0.25">
      <c r="A86" s="2" t="s">
        <v>533</v>
      </c>
      <c r="B86" s="5">
        <v>2113</v>
      </c>
      <c r="C86" s="2" t="s">
        <v>532</v>
      </c>
    </row>
    <row r="87" spans="1:3" ht="17.649999999999999" customHeight="1" x14ac:dyDescent="0.25">
      <c r="A87" s="2" t="s">
        <v>531</v>
      </c>
      <c r="B87" s="5">
        <v>2501</v>
      </c>
      <c r="C87" s="2" t="s">
        <v>530</v>
      </c>
    </row>
    <row r="88" spans="1:3" ht="17.649999999999999" customHeight="1" x14ac:dyDescent="0.25">
      <c r="A88" s="2" t="s">
        <v>529</v>
      </c>
      <c r="B88" s="5">
        <v>2502</v>
      </c>
      <c r="C88" s="2" t="s">
        <v>3</v>
      </c>
    </row>
    <row r="89" spans="1:3" ht="17.649999999999999" customHeight="1" x14ac:dyDescent="0.25">
      <c r="A89" s="2" t="s">
        <v>528</v>
      </c>
      <c r="B89" s="5">
        <v>2601</v>
      </c>
      <c r="C89" s="2" t="s">
        <v>527</v>
      </c>
    </row>
    <row r="90" spans="1:3" ht="17.649999999999999" customHeight="1" x14ac:dyDescent="0.25">
      <c r="A90" s="2" t="s">
        <v>526</v>
      </c>
      <c r="B90" s="5">
        <v>2602</v>
      </c>
      <c r="C90" s="2" t="s">
        <v>525</v>
      </c>
    </row>
    <row r="91" spans="1:3" ht="17.649999999999999" customHeight="1" x14ac:dyDescent="0.25">
      <c r="A91" s="2" t="s">
        <v>524</v>
      </c>
      <c r="B91" s="5">
        <v>2603</v>
      </c>
      <c r="C91" s="2" t="s">
        <v>523</v>
      </c>
    </row>
    <row r="92" spans="1:3" ht="17.649999999999999" customHeight="1" x14ac:dyDescent="0.25">
      <c r="A92" s="2" t="s">
        <v>522</v>
      </c>
      <c r="B92" s="5">
        <v>2604</v>
      </c>
      <c r="C92" s="2" t="s">
        <v>521</v>
      </c>
    </row>
    <row r="93" spans="1:3" ht="17.649999999999999" customHeight="1" x14ac:dyDescent="0.25">
      <c r="A93" s="2" t="s">
        <v>520</v>
      </c>
      <c r="B93" s="5">
        <v>2605</v>
      </c>
      <c r="C93" s="2" t="s">
        <v>519</v>
      </c>
    </row>
    <row r="94" spans="1:3" ht="17.649999999999999" customHeight="1" x14ac:dyDescent="0.25">
      <c r="A94" s="2" t="s">
        <v>518</v>
      </c>
      <c r="B94" s="5">
        <v>2607</v>
      </c>
      <c r="C94" s="2" t="s">
        <v>517</v>
      </c>
    </row>
    <row r="95" spans="1:3" ht="17.649999999999999" customHeight="1" x14ac:dyDescent="0.25">
      <c r="A95" s="2" t="s">
        <v>516</v>
      </c>
      <c r="B95" s="5">
        <v>2608</v>
      </c>
      <c r="C95" s="2" t="s">
        <v>515</v>
      </c>
    </row>
    <row r="96" spans="1:3" ht="17.649999999999999" customHeight="1" x14ac:dyDescent="0.25">
      <c r="A96" s="2" t="s">
        <v>514</v>
      </c>
      <c r="B96" s="5">
        <v>2609</v>
      </c>
      <c r="C96" s="2" t="s">
        <v>513</v>
      </c>
    </row>
    <row r="97" spans="1:3" ht="17.649999999999999" customHeight="1" x14ac:dyDescent="0.25">
      <c r="A97" s="2" t="s">
        <v>512</v>
      </c>
      <c r="B97" s="5">
        <v>2610</v>
      </c>
      <c r="C97" s="2" t="s">
        <v>511</v>
      </c>
    </row>
    <row r="98" spans="1:3" ht="17.649999999999999" customHeight="1" x14ac:dyDescent="0.25">
      <c r="A98" s="2" t="s">
        <v>510</v>
      </c>
      <c r="B98" s="5">
        <v>2611</v>
      </c>
      <c r="C98" s="2" t="s">
        <v>509</v>
      </c>
    </row>
    <row r="99" spans="1:3" ht="17.649999999999999" customHeight="1" x14ac:dyDescent="0.25">
      <c r="A99" s="2" t="s">
        <v>508</v>
      </c>
      <c r="B99" s="5">
        <v>2612</v>
      </c>
      <c r="C99" s="2" t="s">
        <v>507</v>
      </c>
    </row>
    <row r="100" spans="1:3" ht="17.649999999999999" customHeight="1" x14ac:dyDescent="0.25">
      <c r="A100" s="2" t="s">
        <v>506</v>
      </c>
      <c r="B100" s="5">
        <v>2613</v>
      </c>
      <c r="C100" s="2" t="s">
        <v>505</v>
      </c>
    </row>
    <row r="101" spans="1:3" ht="17.649999999999999" customHeight="1" x14ac:dyDescent="0.25">
      <c r="A101" s="2" t="s">
        <v>504</v>
      </c>
      <c r="B101" s="5">
        <v>2614</v>
      </c>
      <c r="C101" s="2" t="s">
        <v>503</v>
      </c>
    </row>
    <row r="102" spans="1:3" ht="17.649999999999999" customHeight="1" x14ac:dyDescent="0.25">
      <c r="A102" s="2" t="s">
        <v>502</v>
      </c>
      <c r="B102" s="5">
        <v>2615</v>
      </c>
      <c r="C102" s="2" t="s">
        <v>501</v>
      </c>
    </row>
    <row r="103" spans="1:3" ht="17.649999999999999" customHeight="1" x14ac:dyDescent="0.25">
      <c r="A103" s="2" t="s">
        <v>500</v>
      </c>
      <c r="B103" s="5">
        <v>2616</v>
      </c>
      <c r="C103" s="2" t="s">
        <v>499</v>
      </c>
    </row>
    <row r="104" spans="1:3" ht="17.649999999999999" customHeight="1" x14ac:dyDescent="0.25">
      <c r="A104" s="2" t="s">
        <v>498</v>
      </c>
      <c r="B104" s="5">
        <v>2617</v>
      </c>
      <c r="C104" s="2" t="s">
        <v>497</v>
      </c>
    </row>
    <row r="105" spans="1:3" ht="17.649999999999999" customHeight="1" x14ac:dyDescent="0.25">
      <c r="A105" s="2" t="s">
        <v>496</v>
      </c>
      <c r="B105" s="5">
        <v>2618</v>
      </c>
      <c r="C105" s="2" t="s">
        <v>495</v>
      </c>
    </row>
    <row r="106" spans="1:3" ht="17.649999999999999" customHeight="1" x14ac:dyDescent="0.25">
      <c r="A106" s="2" t="s">
        <v>494</v>
      </c>
      <c r="B106" s="5">
        <v>2701</v>
      </c>
      <c r="C106" s="2" t="s">
        <v>493</v>
      </c>
    </row>
    <row r="107" spans="1:3" ht="17.649999999999999" customHeight="1" x14ac:dyDescent="0.25">
      <c r="A107" s="2" t="s">
        <v>492</v>
      </c>
      <c r="B107" s="5">
        <v>2702</v>
      </c>
      <c r="C107" s="2" t="s">
        <v>491</v>
      </c>
    </row>
    <row r="108" spans="1:3" ht="17.649999999999999" customHeight="1" x14ac:dyDescent="0.25">
      <c r="A108" s="2" t="s">
        <v>490</v>
      </c>
      <c r="B108" s="5">
        <v>2801</v>
      </c>
      <c r="C108" s="2" t="s">
        <v>489</v>
      </c>
    </row>
    <row r="109" spans="1:3" ht="17.649999999999999" customHeight="1" x14ac:dyDescent="0.25">
      <c r="A109" s="2" t="s">
        <v>488</v>
      </c>
      <c r="B109" s="5">
        <v>3001</v>
      </c>
      <c r="C109" s="2" t="s">
        <v>487</v>
      </c>
    </row>
    <row r="110" spans="1:3" ht="17.649999999999999" customHeight="1" x14ac:dyDescent="0.25">
      <c r="A110" s="2" t="s">
        <v>486</v>
      </c>
      <c r="B110" s="5">
        <v>3002</v>
      </c>
      <c r="C110" s="2" t="s">
        <v>485</v>
      </c>
    </row>
    <row r="111" spans="1:3" ht="17.649999999999999" customHeight="1" x14ac:dyDescent="0.25">
      <c r="A111" s="2" t="s">
        <v>484</v>
      </c>
      <c r="B111" s="5">
        <v>3003</v>
      </c>
      <c r="C111" s="2" t="s">
        <v>483</v>
      </c>
    </row>
    <row r="112" spans="1:3" ht="17.649999999999999" customHeight="1" x14ac:dyDescent="0.25">
      <c r="A112" s="2" t="s">
        <v>482</v>
      </c>
      <c r="B112" s="5">
        <v>3004</v>
      </c>
      <c r="C112" s="2" t="s">
        <v>481</v>
      </c>
    </row>
    <row r="113" spans="1:3" ht="17.649999999999999" customHeight="1" x14ac:dyDescent="0.25">
      <c r="A113" s="2" t="s">
        <v>480</v>
      </c>
      <c r="B113" s="6" t="s">
        <v>479</v>
      </c>
      <c r="C113" s="3" t="s">
        <v>478</v>
      </c>
    </row>
    <row r="114" spans="1:3" ht="17.649999999999999" customHeight="1" x14ac:dyDescent="0.25">
      <c r="A114" s="2" t="s">
        <v>477</v>
      </c>
      <c r="B114" s="6" t="s">
        <v>476</v>
      </c>
      <c r="C114" s="3" t="s">
        <v>475</v>
      </c>
    </row>
    <row r="115" spans="1:3" ht="17.649999999999999" customHeight="1" x14ac:dyDescent="0.25">
      <c r="A115" s="2" t="s">
        <v>474</v>
      </c>
      <c r="B115" s="6" t="s">
        <v>473</v>
      </c>
      <c r="C115" s="3" t="s">
        <v>472</v>
      </c>
    </row>
    <row r="116" spans="1:3" ht="17.649999999999999" customHeight="1" x14ac:dyDescent="0.25">
      <c r="A116" s="2" t="s">
        <v>471</v>
      </c>
      <c r="B116" s="6" t="s">
        <v>470</v>
      </c>
      <c r="C116" s="2" t="s">
        <v>467</v>
      </c>
    </row>
    <row r="117" spans="1:3" ht="17.649999999999999" customHeight="1" x14ac:dyDescent="0.25">
      <c r="A117" s="2" t="s">
        <v>469</v>
      </c>
      <c r="B117" s="6" t="s">
        <v>468</v>
      </c>
      <c r="C117" s="2" t="s">
        <v>467</v>
      </c>
    </row>
    <row r="118" spans="1:3" ht="17.649999999999999" customHeight="1" x14ac:dyDescent="0.25">
      <c r="A118" s="2" t="s">
        <v>466</v>
      </c>
      <c r="B118" s="6" t="s">
        <v>465</v>
      </c>
      <c r="C118" s="2" t="s">
        <v>462</v>
      </c>
    </row>
    <row r="119" spans="1:3" ht="17.649999999999999" customHeight="1" x14ac:dyDescent="0.25">
      <c r="A119" s="2" t="s">
        <v>464</v>
      </c>
      <c r="B119" s="6" t="s">
        <v>463</v>
      </c>
      <c r="C119" s="2" t="s">
        <v>462</v>
      </c>
    </row>
    <row r="120" spans="1:3" ht="17.649999999999999" customHeight="1" x14ac:dyDescent="0.25">
      <c r="A120" s="2" t="s">
        <v>461</v>
      </c>
      <c r="B120" s="6" t="s">
        <v>460</v>
      </c>
      <c r="C120" s="2" t="s">
        <v>459</v>
      </c>
    </row>
    <row r="121" spans="1:3" ht="17.649999999999999" customHeight="1" x14ac:dyDescent="0.25">
      <c r="A121" s="2" t="s">
        <v>458</v>
      </c>
      <c r="B121" s="6" t="s">
        <v>457</v>
      </c>
      <c r="C121" s="2" t="s">
        <v>456</v>
      </c>
    </row>
    <row r="122" spans="1:3" ht="17.649999999999999" customHeight="1" x14ac:dyDescent="0.25">
      <c r="A122" s="2" t="s">
        <v>455</v>
      </c>
      <c r="B122" s="6" t="s">
        <v>454</v>
      </c>
      <c r="C122" s="2" t="s">
        <v>176</v>
      </c>
    </row>
    <row r="123" spans="1:3" ht="17.649999999999999" customHeight="1" x14ac:dyDescent="0.25">
      <c r="A123" s="2" t="s">
        <v>453</v>
      </c>
      <c r="B123" s="6" t="s">
        <v>452</v>
      </c>
      <c r="C123" s="2" t="s">
        <v>445</v>
      </c>
    </row>
    <row r="124" spans="1:3" ht="17.649999999999999" customHeight="1" x14ac:dyDescent="0.25">
      <c r="A124" s="2" t="s">
        <v>451</v>
      </c>
      <c r="B124" s="6" t="s">
        <v>450</v>
      </c>
      <c r="C124" s="2" t="s">
        <v>442</v>
      </c>
    </row>
    <row r="125" spans="1:3" ht="17.649999999999999" customHeight="1" x14ac:dyDescent="0.25">
      <c r="A125" s="2" t="s">
        <v>449</v>
      </c>
      <c r="B125" s="6" t="s">
        <v>448</v>
      </c>
      <c r="C125" s="2" t="s">
        <v>431</v>
      </c>
    </row>
    <row r="126" spans="1:3" ht="17.649999999999999" customHeight="1" x14ac:dyDescent="0.25">
      <c r="A126" s="2" t="s">
        <v>447</v>
      </c>
      <c r="B126" s="6" t="s">
        <v>446</v>
      </c>
      <c r="C126" s="2" t="s">
        <v>445</v>
      </c>
    </row>
    <row r="127" spans="1:3" ht="17.649999999999999" customHeight="1" x14ac:dyDescent="0.25">
      <c r="A127" s="2" t="s">
        <v>444</v>
      </c>
      <c r="B127" s="6" t="s">
        <v>443</v>
      </c>
      <c r="C127" s="2" t="s">
        <v>442</v>
      </c>
    </row>
    <row r="128" spans="1:3" ht="17.649999999999999" customHeight="1" x14ac:dyDescent="0.25">
      <c r="A128" s="2" t="s">
        <v>441</v>
      </c>
      <c r="B128" s="6" t="s">
        <v>440</v>
      </c>
      <c r="C128" s="3" t="s">
        <v>439</v>
      </c>
    </row>
    <row r="129" spans="1:3" ht="17.649999999999999" customHeight="1" x14ac:dyDescent="0.25">
      <c r="A129" s="2" t="s">
        <v>438</v>
      </c>
      <c r="B129" s="6" t="s">
        <v>437</v>
      </c>
      <c r="C129" s="3" t="s">
        <v>434</v>
      </c>
    </row>
    <row r="130" spans="1:3" ht="17.649999999999999" customHeight="1" x14ac:dyDescent="0.25">
      <c r="A130" s="2" t="s">
        <v>436</v>
      </c>
      <c r="B130" s="6" t="s">
        <v>435</v>
      </c>
      <c r="C130" s="2" t="s">
        <v>434</v>
      </c>
    </row>
    <row r="131" spans="1:3" ht="17.649999999999999" customHeight="1" x14ac:dyDescent="0.25">
      <c r="A131" s="2" t="s">
        <v>433</v>
      </c>
      <c r="B131" s="6" t="s">
        <v>432</v>
      </c>
      <c r="C131" s="2" t="s">
        <v>431</v>
      </c>
    </row>
    <row r="132" spans="1:3" ht="17.649999999999999" customHeight="1" x14ac:dyDescent="0.25">
      <c r="A132" s="2" t="s">
        <v>430</v>
      </c>
      <c r="B132" s="6" t="s">
        <v>429</v>
      </c>
      <c r="C132" s="2" t="s">
        <v>428</v>
      </c>
    </row>
    <row r="133" spans="1:3" ht="17.649999999999999" customHeight="1" x14ac:dyDescent="0.25">
      <c r="A133" s="2" t="s">
        <v>427</v>
      </c>
      <c r="B133" s="6" t="s">
        <v>426</v>
      </c>
      <c r="C133" s="2" t="s">
        <v>425</v>
      </c>
    </row>
    <row r="134" spans="1:3" ht="17.649999999999999" customHeight="1" x14ac:dyDescent="0.25">
      <c r="A134" s="2" t="s">
        <v>424</v>
      </c>
      <c r="B134" s="6" t="s">
        <v>423</v>
      </c>
      <c r="C134" s="2" t="s">
        <v>422</v>
      </c>
    </row>
    <row r="135" spans="1:3" ht="17.649999999999999" customHeight="1" x14ac:dyDescent="0.25">
      <c r="A135" s="2" t="s">
        <v>421</v>
      </c>
      <c r="B135" s="6" t="s">
        <v>420</v>
      </c>
      <c r="C135" s="2" t="s">
        <v>419</v>
      </c>
    </row>
    <row r="136" spans="1:3" ht="17.649999999999999" customHeight="1" x14ac:dyDescent="0.25">
      <c r="A136" s="2" t="s">
        <v>418</v>
      </c>
      <c r="B136" s="6" t="s">
        <v>417</v>
      </c>
      <c r="C136" s="2" t="s">
        <v>416</v>
      </c>
    </row>
    <row r="137" spans="1:3" ht="17.649999999999999" customHeight="1" x14ac:dyDescent="0.25">
      <c r="A137" s="2" t="s">
        <v>415</v>
      </c>
      <c r="B137" s="6" t="s">
        <v>414</v>
      </c>
      <c r="C137" s="2" t="s">
        <v>413</v>
      </c>
    </row>
    <row r="138" spans="1:3" ht="17.649999999999999" customHeight="1" x14ac:dyDescent="0.25">
      <c r="A138" s="2" t="s">
        <v>412</v>
      </c>
      <c r="B138" s="6" t="s">
        <v>411</v>
      </c>
      <c r="C138" s="2" t="s">
        <v>410</v>
      </c>
    </row>
    <row r="139" spans="1:3" ht="17.649999999999999" customHeight="1" x14ac:dyDescent="0.25">
      <c r="A139" s="2" t="s">
        <v>409</v>
      </c>
      <c r="B139" s="6" t="s">
        <v>408</v>
      </c>
      <c r="C139" s="2" t="s">
        <v>407</v>
      </c>
    </row>
    <row r="140" spans="1:3" ht="17.649999999999999" customHeight="1" x14ac:dyDescent="0.25">
      <c r="A140" s="2" t="s">
        <v>406</v>
      </c>
      <c r="B140" s="6" t="s">
        <v>405</v>
      </c>
      <c r="C140" s="2" t="s">
        <v>404</v>
      </c>
    </row>
    <row r="141" spans="1:3" ht="17.649999999999999" customHeight="1" x14ac:dyDescent="0.25">
      <c r="A141" s="2" t="s">
        <v>403</v>
      </c>
      <c r="B141" s="6" t="s">
        <v>402</v>
      </c>
      <c r="C141" s="2" t="s">
        <v>401</v>
      </c>
    </row>
    <row r="142" spans="1:3" ht="17.649999999999999" customHeight="1" x14ac:dyDescent="0.25">
      <c r="A142" s="2" t="s">
        <v>400</v>
      </c>
      <c r="B142" s="6" t="s">
        <v>387</v>
      </c>
      <c r="C142" s="2" t="s">
        <v>399</v>
      </c>
    </row>
    <row r="143" spans="1:3" ht="17.649999999999999" customHeight="1" x14ac:dyDescent="0.25">
      <c r="A143" s="2" t="s">
        <v>398</v>
      </c>
      <c r="B143" s="6" t="s">
        <v>384</v>
      </c>
      <c r="C143" s="2" t="s">
        <v>397</v>
      </c>
    </row>
    <row r="144" spans="1:3" ht="17.649999999999999" customHeight="1" x14ac:dyDescent="0.25">
      <c r="A144" s="2" t="s">
        <v>396</v>
      </c>
      <c r="B144" s="6" t="s">
        <v>381</v>
      </c>
      <c r="C144" s="2" t="s">
        <v>395</v>
      </c>
    </row>
    <row r="145" spans="1:3" ht="17.649999999999999" customHeight="1" x14ac:dyDescent="0.25">
      <c r="A145" s="2" t="s">
        <v>394</v>
      </c>
      <c r="B145" s="6" t="s">
        <v>387</v>
      </c>
      <c r="C145" s="2" t="s">
        <v>393</v>
      </c>
    </row>
    <row r="146" spans="1:3" ht="17.649999999999999" customHeight="1" x14ac:dyDescent="0.25">
      <c r="A146" s="2" t="s">
        <v>392</v>
      </c>
      <c r="B146" s="6" t="s">
        <v>384</v>
      </c>
      <c r="C146" s="2" t="s">
        <v>391</v>
      </c>
    </row>
    <row r="147" spans="1:3" ht="17.649999999999999" customHeight="1" x14ac:dyDescent="0.25">
      <c r="A147" s="2" t="s">
        <v>390</v>
      </c>
      <c r="B147" s="6" t="s">
        <v>381</v>
      </c>
      <c r="C147" s="2" t="s">
        <v>389</v>
      </c>
    </row>
    <row r="148" spans="1:3" ht="17.649999999999999" customHeight="1" x14ac:dyDescent="0.25">
      <c r="A148" s="2" t="s">
        <v>388</v>
      </c>
      <c r="B148" s="6" t="s">
        <v>387</v>
      </c>
      <c r="C148" s="2" t="s">
        <v>386</v>
      </c>
    </row>
    <row r="149" spans="1:3" ht="17.649999999999999" customHeight="1" x14ac:dyDescent="0.25">
      <c r="A149" s="2" t="s">
        <v>385</v>
      </c>
      <c r="B149" s="6" t="s">
        <v>384</v>
      </c>
      <c r="C149" s="2" t="s">
        <v>383</v>
      </c>
    </row>
    <row r="150" spans="1:3" ht="17.649999999999999" customHeight="1" x14ac:dyDescent="0.25">
      <c r="A150" s="2" t="s">
        <v>382</v>
      </c>
      <c r="B150" s="6" t="s">
        <v>381</v>
      </c>
      <c r="C150" s="2" t="s">
        <v>380</v>
      </c>
    </row>
    <row r="151" spans="1:3" ht="17.649999999999999" customHeight="1" x14ac:dyDescent="0.25">
      <c r="A151" s="2" t="s">
        <v>379</v>
      </c>
      <c r="B151" s="6" t="s">
        <v>378</v>
      </c>
      <c r="C151" s="2" t="s">
        <v>369</v>
      </c>
    </row>
    <row r="152" spans="1:3" ht="17.649999999999999" customHeight="1" x14ac:dyDescent="0.25">
      <c r="A152" s="2" t="s">
        <v>377</v>
      </c>
      <c r="B152" s="6" t="s">
        <v>376</v>
      </c>
      <c r="C152" s="2" t="s">
        <v>369</v>
      </c>
    </row>
    <row r="153" spans="1:3" ht="17.649999999999999" customHeight="1" x14ac:dyDescent="0.25">
      <c r="A153" s="2" t="s">
        <v>375</v>
      </c>
      <c r="B153" s="6" t="s">
        <v>374</v>
      </c>
      <c r="C153" s="2" t="s">
        <v>369</v>
      </c>
    </row>
    <row r="154" spans="1:3" ht="17.649999999999999" customHeight="1" x14ac:dyDescent="0.25">
      <c r="A154" s="2" t="s">
        <v>373</v>
      </c>
      <c r="B154" s="6" t="s">
        <v>372</v>
      </c>
      <c r="C154" s="2" t="s">
        <v>369</v>
      </c>
    </row>
    <row r="155" spans="1:3" ht="17.649999999999999" customHeight="1" x14ac:dyDescent="0.25">
      <c r="A155" s="2" t="s">
        <v>371</v>
      </c>
      <c r="B155" s="6" t="s">
        <v>370</v>
      </c>
      <c r="C155" s="2" t="s">
        <v>369</v>
      </c>
    </row>
    <row r="156" spans="1:3" ht="17.649999999999999" customHeight="1" x14ac:dyDescent="0.25">
      <c r="A156" s="2" t="s">
        <v>368</v>
      </c>
      <c r="B156" s="6" t="s">
        <v>367</v>
      </c>
      <c r="C156" s="2" t="s">
        <v>362</v>
      </c>
    </row>
    <row r="157" spans="1:3" ht="17.649999999999999" customHeight="1" x14ac:dyDescent="0.25">
      <c r="A157" s="2" t="s">
        <v>366</v>
      </c>
      <c r="B157" s="6" t="s">
        <v>365</v>
      </c>
      <c r="C157" s="2" t="s">
        <v>362</v>
      </c>
    </row>
    <row r="158" spans="1:3" ht="17.649999999999999" customHeight="1" x14ac:dyDescent="0.25">
      <c r="A158" s="2" t="s">
        <v>364</v>
      </c>
      <c r="B158" s="6" t="s">
        <v>363</v>
      </c>
      <c r="C158" s="2" t="s">
        <v>362</v>
      </c>
    </row>
    <row r="159" spans="1:3" ht="17.649999999999999" customHeight="1" x14ac:dyDescent="0.25">
      <c r="A159" s="2" t="s">
        <v>361</v>
      </c>
      <c r="B159" s="6" t="s">
        <v>360</v>
      </c>
      <c r="C159" s="2" t="s">
        <v>351</v>
      </c>
    </row>
    <row r="160" spans="1:3" ht="17.649999999999999" customHeight="1" x14ac:dyDescent="0.25">
      <c r="A160" s="2" t="s">
        <v>359</v>
      </c>
      <c r="B160" s="6" t="s">
        <v>358</v>
      </c>
      <c r="C160" s="2" t="s">
        <v>351</v>
      </c>
    </row>
    <row r="161" spans="1:3" ht="17.649999999999999" customHeight="1" x14ac:dyDescent="0.25">
      <c r="A161" s="2" t="s">
        <v>357</v>
      </c>
      <c r="B161" s="6" t="s">
        <v>356</v>
      </c>
      <c r="C161" s="2" t="s">
        <v>351</v>
      </c>
    </row>
    <row r="162" spans="1:3" ht="17.649999999999999" customHeight="1" x14ac:dyDescent="0.25">
      <c r="A162" s="2" t="s">
        <v>355</v>
      </c>
      <c r="B162" s="6" t="s">
        <v>354</v>
      </c>
      <c r="C162" s="2" t="s">
        <v>351</v>
      </c>
    </row>
    <row r="163" spans="1:3" ht="17.649999999999999" customHeight="1" x14ac:dyDescent="0.25">
      <c r="A163" s="2" t="s">
        <v>353</v>
      </c>
      <c r="B163" s="6" t="s">
        <v>352</v>
      </c>
      <c r="C163" s="2" t="s">
        <v>351</v>
      </c>
    </row>
    <row r="164" spans="1:3" ht="17.649999999999999" customHeight="1" x14ac:dyDescent="0.25">
      <c r="A164" s="2" t="s">
        <v>350</v>
      </c>
      <c r="B164" s="6" t="s">
        <v>349</v>
      </c>
      <c r="C164" s="2" t="s">
        <v>340</v>
      </c>
    </row>
    <row r="165" spans="1:3" ht="17.649999999999999" customHeight="1" x14ac:dyDescent="0.25">
      <c r="A165" s="2" t="s">
        <v>348</v>
      </c>
      <c r="B165" s="6" t="s">
        <v>347</v>
      </c>
      <c r="C165" s="2" t="s">
        <v>340</v>
      </c>
    </row>
    <row r="166" spans="1:3" ht="17.649999999999999" customHeight="1" x14ac:dyDescent="0.25">
      <c r="A166" s="2" t="s">
        <v>346</v>
      </c>
      <c r="B166" s="6" t="s">
        <v>345</v>
      </c>
      <c r="C166" s="2" t="s">
        <v>340</v>
      </c>
    </row>
    <row r="167" spans="1:3" ht="17.649999999999999" customHeight="1" x14ac:dyDescent="0.25">
      <c r="A167" s="2" t="s">
        <v>344</v>
      </c>
      <c r="B167" s="6" t="s">
        <v>343</v>
      </c>
      <c r="C167" s="2" t="s">
        <v>340</v>
      </c>
    </row>
    <row r="168" spans="1:3" ht="17.649999999999999" customHeight="1" x14ac:dyDescent="0.25">
      <c r="A168" s="2" t="s">
        <v>342</v>
      </c>
      <c r="B168" s="6" t="s">
        <v>341</v>
      </c>
      <c r="C168" s="2" t="s">
        <v>340</v>
      </c>
    </row>
    <row r="169" spans="1:3" ht="17.649999999999999" customHeight="1" x14ac:dyDescent="0.25">
      <c r="A169" s="2" t="s">
        <v>339</v>
      </c>
      <c r="B169" s="6" t="s">
        <v>338</v>
      </c>
      <c r="C169" s="2" t="s">
        <v>329</v>
      </c>
    </row>
    <row r="170" spans="1:3" ht="17.649999999999999" customHeight="1" x14ac:dyDescent="0.25">
      <c r="A170" s="2" t="s">
        <v>337</v>
      </c>
      <c r="B170" s="6" t="s">
        <v>336</v>
      </c>
      <c r="C170" s="2" t="s">
        <v>329</v>
      </c>
    </row>
    <row r="171" spans="1:3" ht="17.649999999999999" customHeight="1" x14ac:dyDescent="0.25">
      <c r="A171" s="2" t="s">
        <v>335</v>
      </c>
      <c r="B171" s="6" t="s">
        <v>334</v>
      </c>
      <c r="C171" s="2" t="s">
        <v>329</v>
      </c>
    </row>
    <row r="172" spans="1:3" ht="17.649999999999999" customHeight="1" x14ac:dyDescent="0.25">
      <c r="A172" s="2" t="s">
        <v>333</v>
      </c>
      <c r="B172" s="6" t="s">
        <v>332</v>
      </c>
      <c r="C172" s="2" t="s">
        <v>329</v>
      </c>
    </row>
    <row r="173" spans="1:3" ht="17.649999999999999" customHeight="1" x14ac:dyDescent="0.25">
      <c r="A173" s="2" t="s">
        <v>331</v>
      </c>
      <c r="B173" s="6" t="s">
        <v>330</v>
      </c>
      <c r="C173" s="2" t="s">
        <v>329</v>
      </c>
    </row>
    <row r="174" spans="1:3" ht="17.649999999999999" customHeight="1" x14ac:dyDescent="0.25">
      <c r="A174" s="2" t="s">
        <v>328</v>
      </c>
      <c r="B174" s="6" t="s">
        <v>327</v>
      </c>
      <c r="C174" s="2" t="s">
        <v>318</v>
      </c>
    </row>
    <row r="175" spans="1:3" ht="17.649999999999999" customHeight="1" x14ac:dyDescent="0.25">
      <c r="A175" s="2" t="s">
        <v>326</v>
      </c>
      <c r="B175" s="6" t="s">
        <v>325</v>
      </c>
      <c r="C175" s="2" t="s">
        <v>318</v>
      </c>
    </row>
    <row r="176" spans="1:3" ht="17.649999999999999" customHeight="1" x14ac:dyDescent="0.25">
      <c r="A176" s="2" t="s">
        <v>324</v>
      </c>
      <c r="B176" s="6" t="s">
        <v>323</v>
      </c>
      <c r="C176" s="2" t="s">
        <v>318</v>
      </c>
    </row>
    <row r="177" spans="1:3" ht="17.649999999999999" customHeight="1" x14ac:dyDescent="0.25">
      <c r="A177" s="2" t="s">
        <v>322</v>
      </c>
      <c r="B177" s="6" t="s">
        <v>321</v>
      </c>
      <c r="C177" s="2" t="s">
        <v>318</v>
      </c>
    </row>
    <row r="178" spans="1:3" ht="17.649999999999999" customHeight="1" x14ac:dyDescent="0.25">
      <c r="A178" s="2" t="s">
        <v>320</v>
      </c>
      <c r="B178" s="6" t="s">
        <v>319</v>
      </c>
      <c r="C178" s="2" t="s">
        <v>318</v>
      </c>
    </row>
    <row r="179" spans="1:3" ht="17.649999999999999" customHeight="1" x14ac:dyDescent="0.25">
      <c r="A179" s="2" t="s">
        <v>317</v>
      </c>
      <c r="B179" s="6" t="s">
        <v>316</v>
      </c>
      <c r="C179" s="2" t="s">
        <v>307</v>
      </c>
    </row>
    <row r="180" spans="1:3" ht="17.649999999999999" customHeight="1" x14ac:dyDescent="0.25">
      <c r="A180" s="2" t="s">
        <v>315</v>
      </c>
      <c r="B180" s="6" t="s">
        <v>314</v>
      </c>
      <c r="C180" s="2" t="s">
        <v>307</v>
      </c>
    </row>
    <row r="181" spans="1:3" ht="17.649999999999999" customHeight="1" x14ac:dyDescent="0.25">
      <c r="A181" s="2" t="s">
        <v>313</v>
      </c>
      <c r="B181" s="6" t="s">
        <v>312</v>
      </c>
      <c r="C181" s="2" t="s">
        <v>307</v>
      </c>
    </row>
    <row r="182" spans="1:3" ht="17.649999999999999" customHeight="1" x14ac:dyDescent="0.25">
      <c r="A182" s="2" t="s">
        <v>311</v>
      </c>
      <c r="B182" s="6" t="s">
        <v>310</v>
      </c>
      <c r="C182" s="2" t="s">
        <v>307</v>
      </c>
    </row>
    <row r="183" spans="1:3" ht="17.649999999999999" customHeight="1" x14ac:dyDescent="0.25">
      <c r="A183" s="2" t="s">
        <v>309</v>
      </c>
      <c r="B183" s="6" t="s">
        <v>308</v>
      </c>
      <c r="C183" s="2" t="s">
        <v>307</v>
      </c>
    </row>
    <row r="184" spans="1:3" ht="17.649999999999999" customHeight="1" x14ac:dyDescent="0.25">
      <c r="A184" s="2" t="s">
        <v>306</v>
      </c>
      <c r="B184" s="6" t="s">
        <v>305</v>
      </c>
      <c r="C184" s="2" t="s">
        <v>296</v>
      </c>
    </row>
    <row r="185" spans="1:3" ht="17.649999999999999" customHeight="1" x14ac:dyDescent="0.25">
      <c r="A185" s="2" t="s">
        <v>304</v>
      </c>
      <c r="B185" s="6" t="s">
        <v>303</v>
      </c>
      <c r="C185" s="2" t="s">
        <v>296</v>
      </c>
    </row>
    <row r="186" spans="1:3" ht="17.649999999999999" customHeight="1" x14ac:dyDescent="0.25">
      <c r="A186" s="2" t="s">
        <v>302</v>
      </c>
      <c r="B186" s="6" t="s">
        <v>301</v>
      </c>
      <c r="C186" s="2" t="s">
        <v>296</v>
      </c>
    </row>
    <row r="187" spans="1:3" ht="17.649999999999999" customHeight="1" x14ac:dyDescent="0.25">
      <c r="A187" s="2" t="s">
        <v>300</v>
      </c>
      <c r="B187" s="6" t="s">
        <v>299</v>
      </c>
      <c r="C187" s="2" t="s">
        <v>296</v>
      </c>
    </row>
    <row r="188" spans="1:3" ht="17.649999999999999" customHeight="1" x14ac:dyDescent="0.25">
      <c r="A188" s="2" t="s">
        <v>298</v>
      </c>
      <c r="B188" s="6" t="s">
        <v>297</v>
      </c>
      <c r="C188" s="2" t="s">
        <v>296</v>
      </c>
    </row>
    <row r="189" spans="1:3" ht="17.649999999999999" customHeight="1" x14ac:dyDescent="0.25">
      <c r="A189" s="2" t="s">
        <v>295</v>
      </c>
      <c r="B189" s="6" t="s">
        <v>294</v>
      </c>
      <c r="C189" s="2" t="s">
        <v>287</v>
      </c>
    </row>
    <row r="190" spans="1:3" ht="17.649999999999999" customHeight="1" x14ac:dyDescent="0.25">
      <c r="A190" s="2" t="s">
        <v>293</v>
      </c>
      <c r="B190" s="6" t="s">
        <v>292</v>
      </c>
      <c r="C190" s="2" t="s">
        <v>287</v>
      </c>
    </row>
    <row r="191" spans="1:3" ht="17.649999999999999" customHeight="1" x14ac:dyDescent="0.25">
      <c r="A191" s="2" t="s">
        <v>291</v>
      </c>
      <c r="B191" s="6" t="s">
        <v>290</v>
      </c>
      <c r="C191" s="2" t="s">
        <v>287</v>
      </c>
    </row>
    <row r="192" spans="1:3" ht="17.649999999999999" customHeight="1" x14ac:dyDescent="0.25">
      <c r="A192" s="2" t="s">
        <v>289</v>
      </c>
      <c r="B192" s="6" t="s">
        <v>288</v>
      </c>
      <c r="C192" s="2" t="s">
        <v>287</v>
      </c>
    </row>
    <row r="193" spans="1:3" ht="17.649999999999999" customHeight="1" x14ac:dyDescent="0.25">
      <c r="A193" s="2" t="s">
        <v>286</v>
      </c>
      <c r="B193" s="6" t="s">
        <v>285</v>
      </c>
      <c r="C193" s="2" t="s">
        <v>278</v>
      </c>
    </row>
    <row r="194" spans="1:3" ht="17.649999999999999" customHeight="1" x14ac:dyDescent="0.25">
      <c r="A194" s="2" t="s">
        <v>284</v>
      </c>
      <c r="B194" s="6" t="s">
        <v>283</v>
      </c>
      <c r="C194" s="2" t="s">
        <v>278</v>
      </c>
    </row>
    <row r="195" spans="1:3" ht="17.649999999999999" customHeight="1" x14ac:dyDescent="0.25">
      <c r="A195" s="2" t="s">
        <v>282</v>
      </c>
      <c r="B195" s="6" t="s">
        <v>281</v>
      </c>
      <c r="C195" s="2" t="s">
        <v>278</v>
      </c>
    </row>
    <row r="196" spans="1:3" ht="17.649999999999999" customHeight="1" x14ac:dyDescent="0.25">
      <c r="A196" s="2" t="s">
        <v>280</v>
      </c>
      <c r="B196" s="6" t="s">
        <v>279</v>
      </c>
      <c r="C196" s="2" t="s">
        <v>278</v>
      </c>
    </row>
    <row r="197" spans="1:3" ht="17.649999999999999" customHeight="1" x14ac:dyDescent="0.25">
      <c r="A197" s="2" t="s">
        <v>277</v>
      </c>
      <c r="B197" s="6" t="s">
        <v>276</v>
      </c>
      <c r="C197" s="2" t="s">
        <v>273</v>
      </c>
    </row>
    <row r="198" spans="1:3" ht="17.649999999999999" customHeight="1" x14ac:dyDescent="0.25">
      <c r="A198" s="2" t="s">
        <v>275</v>
      </c>
      <c r="B198" s="6" t="s">
        <v>274</v>
      </c>
      <c r="C198" s="2" t="s">
        <v>273</v>
      </c>
    </row>
    <row r="199" spans="1:3" ht="17.649999999999999" customHeight="1" x14ac:dyDescent="0.25">
      <c r="A199" s="2" t="s">
        <v>272</v>
      </c>
      <c r="B199" s="6" t="s">
        <v>271</v>
      </c>
      <c r="C199" s="2" t="s">
        <v>268</v>
      </c>
    </row>
    <row r="200" spans="1:3" ht="17.649999999999999" customHeight="1" x14ac:dyDescent="0.25">
      <c r="A200" s="2" t="s">
        <v>270</v>
      </c>
      <c r="B200" s="6" t="s">
        <v>269</v>
      </c>
      <c r="C200" s="2" t="s">
        <v>268</v>
      </c>
    </row>
    <row r="201" spans="1:3" ht="17.649999999999999" customHeight="1" x14ac:dyDescent="0.25">
      <c r="A201" s="2" t="s">
        <v>267</v>
      </c>
      <c r="B201" s="6" t="s">
        <v>266</v>
      </c>
      <c r="C201" s="2" t="s">
        <v>261</v>
      </c>
    </row>
    <row r="202" spans="1:3" ht="17.649999999999999" customHeight="1" x14ac:dyDescent="0.25">
      <c r="A202" s="2" t="s">
        <v>265</v>
      </c>
      <c r="B202" s="6" t="s">
        <v>264</v>
      </c>
      <c r="C202" s="2" t="s">
        <v>261</v>
      </c>
    </row>
    <row r="203" spans="1:3" ht="17.649999999999999" customHeight="1" x14ac:dyDescent="0.25">
      <c r="A203" s="2" t="s">
        <v>263</v>
      </c>
      <c r="B203" s="6" t="s">
        <v>262</v>
      </c>
      <c r="C203" s="2" t="s">
        <v>261</v>
      </c>
    </row>
    <row r="204" spans="1:3" ht="17.649999999999999" customHeight="1" x14ac:dyDescent="0.25">
      <c r="A204" s="2" t="s">
        <v>260</v>
      </c>
      <c r="B204" s="6" t="s">
        <v>259</v>
      </c>
      <c r="C204" s="2" t="s">
        <v>252</v>
      </c>
    </row>
    <row r="205" spans="1:3" ht="17.649999999999999" customHeight="1" x14ac:dyDescent="0.25">
      <c r="A205" s="2" t="s">
        <v>258</v>
      </c>
      <c r="B205" s="6" t="s">
        <v>257</v>
      </c>
      <c r="C205" s="2" t="s">
        <v>252</v>
      </c>
    </row>
    <row r="206" spans="1:3" ht="17.649999999999999" customHeight="1" x14ac:dyDescent="0.25">
      <c r="A206" s="2" t="s">
        <v>256</v>
      </c>
      <c r="B206" s="6" t="s">
        <v>255</v>
      </c>
      <c r="C206" s="2" t="s">
        <v>252</v>
      </c>
    </row>
    <row r="207" spans="1:3" ht="17.649999999999999" customHeight="1" x14ac:dyDescent="0.25">
      <c r="A207" s="2" t="s">
        <v>254</v>
      </c>
      <c r="B207" s="6" t="s">
        <v>253</v>
      </c>
      <c r="C207" s="2" t="s">
        <v>252</v>
      </c>
    </row>
    <row r="208" spans="1:3" ht="17.649999999999999" customHeight="1" x14ac:dyDescent="0.25">
      <c r="A208" s="2" t="s">
        <v>251</v>
      </c>
      <c r="B208" s="6" t="s">
        <v>250</v>
      </c>
      <c r="C208" s="2" t="s">
        <v>249</v>
      </c>
    </row>
    <row r="209" spans="1:4" ht="17.649999999999999" customHeight="1" x14ac:dyDescent="0.25">
      <c r="A209" s="2" t="s">
        <v>248</v>
      </c>
      <c r="B209" s="6" t="s">
        <v>247</v>
      </c>
      <c r="C209" s="2" t="s">
        <v>238</v>
      </c>
    </row>
    <row r="210" spans="1:4" ht="17.649999999999999" customHeight="1" x14ac:dyDescent="0.25">
      <c r="A210" s="2" t="s">
        <v>246</v>
      </c>
      <c r="B210" s="6" t="s">
        <v>245</v>
      </c>
      <c r="C210" s="2" t="s">
        <v>238</v>
      </c>
    </row>
    <row r="211" spans="1:4" ht="17.649999999999999" customHeight="1" x14ac:dyDescent="0.25">
      <c r="A211" s="2" t="s">
        <v>244</v>
      </c>
      <c r="B211" s="6" t="s">
        <v>243</v>
      </c>
      <c r="C211" s="2" t="s">
        <v>238</v>
      </c>
    </row>
    <row r="212" spans="1:4" ht="17.649999999999999" customHeight="1" x14ac:dyDescent="0.25">
      <c r="A212" s="2" t="s">
        <v>242</v>
      </c>
      <c r="B212" s="6" t="s">
        <v>241</v>
      </c>
      <c r="C212" s="2" t="s">
        <v>238</v>
      </c>
    </row>
    <row r="213" spans="1:4" ht="17.649999999999999" customHeight="1" x14ac:dyDescent="0.25">
      <c r="A213" s="2" t="s">
        <v>240</v>
      </c>
      <c r="B213" s="6" t="s">
        <v>239</v>
      </c>
      <c r="C213" s="2" t="s">
        <v>238</v>
      </c>
    </row>
    <row r="214" spans="1:4" ht="17.649999999999999" customHeight="1" x14ac:dyDescent="0.25">
      <c r="A214" s="2" t="s">
        <v>237</v>
      </c>
      <c r="B214" s="6" t="s">
        <v>236</v>
      </c>
      <c r="C214" s="2" t="s">
        <v>233</v>
      </c>
    </row>
    <row r="215" spans="1:4" ht="17.649999999999999" customHeight="1" x14ac:dyDescent="0.25">
      <c r="A215" s="2" t="s">
        <v>235</v>
      </c>
      <c r="B215" s="6" t="s">
        <v>234</v>
      </c>
      <c r="C215" s="2" t="s">
        <v>233</v>
      </c>
    </row>
    <row r="216" spans="1:4" ht="17.649999999999999" customHeight="1" x14ac:dyDescent="0.25">
      <c r="A216" s="2" t="s">
        <v>232</v>
      </c>
      <c r="B216" s="6" t="s">
        <v>231</v>
      </c>
      <c r="C216" s="2" t="s">
        <v>230</v>
      </c>
    </row>
    <row r="217" spans="1:4" ht="17.649999999999999" customHeight="1" x14ac:dyDescent="0.25">
      <c r="A217" s="2" t="s">
        <v>229</v>
      </c>
      <c r="B217" s="6" t="s">
        <v>228</v>
      </c>
      <c r="C217" s="2" t="s">
        <v>219</v>
      </c>
      <c r="D217" s="2" t="s">
        <v>216</v>
      </c>
    </row>
    <row r="218" spans="1:4" ht="17.649999999999999" customHeight="1" x14ac:dyDescent="0.25">
      <c r="A218" s="2" t="s">
        <v>227</v>
      </c>
      <c r="B218" s="6" t="s">
        <v>226</v>
      </c>
      <c r="C218" s="2" t="s">
        <v>219</v>
      </c>
      <c r="D218" s="2" t="s">
        <v>213</v>
      </c>
    </row>
    <row r="219" spans="1:4" ht="17.649999999999999" customHeight="1" x14ac:dyDescent="0.25">
      <c r="A219" s="2" t="s">
        <v>225</v>
      </c>
      <c r="B219" s="6" t="s">
        <v>224</v>
      </c>
      <c r="C219" s="2" t="s">
        <v>219</v>
      </c>
      <c r="D219" s="2" t="s">
        <v>210</v>
      </c>
    </row>
    <row r="220" spans="1:4" ht="17.649999999999999" customHeight="1" x14ac:dyDescent="0.25">
      <c r="A220" s="2" t="s">
        <v>223</v>
      </c>
      <c r="B220" s="6" t="s">
        <v>222</v>
      </c>
      <c r="C220" s="2" t="s">
        <v>219</v>
      </c>
      <c r="D220" s="2" t="s">
        <v>207</v>
      </c>
    </row>
    <row r="221" spans="1:4" ht="17.649999999999999" customHeight="1" x14ac:dyDescent="0.25">
      <c r="A221" s="2" t="s">
        <v>221</v>
      </c>
      <c r="B221" s="6" t="s">
        <v>220</v>
      </c>
      <c r="C221" s="2" t="s">
        <v>219</v>
      </c>
      <c r="D221" s="2" t="s">
        <v>203</v>
      </c>
    </row>
    <row r="222" spans="1:4" ht="17.649999999999999" customHeight="1" x14ac:dyDescent="0.25">
      <c r="A222" s="2" t="s">
        <v>218</v>
      </c>
      <c r="B222" s="6" t="s">
        <v>217</v>
      </c>
      <c r="C222" s="2" t="s">
        <v>204</v>
      </c>
      <c r="D222" s="2" t="s">
        <v>216</v>
      </c>
    </row>
    <row r="223" spans="1:4" ht="17.649999999999999" customHeight="1" x14ac:dyDescent="0.25">
      <c r="A223" s="2" t="s">
        <v>215</v>
      </c>
      <c r="B223" s="6" t="s">
        <v>214</v>
      </c>
      <c r="C223" s="2" t="s">
        <v>204</v>
      </c>
      <c r="D223" s="2" t="s">
        <v>213</v>
      </c>
    </row>
    <row r="224" spans="1:4" ht="17.649999999999999" customHeight="1" x14ac:dyDescent="0.25">
      <c r="A224" s="2" t="s">
        <v>212</v>
      </c>
      <c r="B224" s="6" t="s">
        <v>211</v>
      </c>
      <c r="C224" s="2" t="s">
        <v>204</v>
      </c>
      <c r="D224" s="2" t="s">
        <v>210</v>
      </c>
    </row>
    <row r="225" spans="1:4" ht="17.649999999999999" customHeight="1" x14ac:dyDescent="0.25">
      <c r="A225" s="2" t="s">
        <v>209</v>
      </c>
      <c r="B225" s="6" t="s">
        <v>208</v>
      </c>
      <c r="C225" s="2" t="s">
        <v>204</v>
      </c>
      <c r="D225" s="2" t="s">
        <v>207</v>
      </c>
    </row>
    <row r="226" spans="1:4" ht="17.649999999999999" customHeight="1" x14ac:dyDescent="0.25">
      <c r="A226" s="2" t="s">
        <v>206</v>
      </c>
      <c r="B226" s="6" t="s">
        <v>205</v>
      </c>
      <c r="C226" s="2" t="s">
        <v>204</v>
      </c>
      <c r="D226" s="2" t="s">
        <v>203</v>
      </c>
    </row>
    <row r="227" spans="1:4" ht="17.649999999999999" customHeight="1" x14ac:dyDescent="0.25">
      <c r="A227" s="2" t="s">
        <v>202</v>
      </c>
      <c r="B227" s="6" t="s">
        <v>201</v>
      </c>
      <c r="C227" s="2" t="s">
        <v>192</v>
      </c>
    </row>
    <row r="228" spans="1:4" ht="17.649999999999999" customHeight="1" x14ac:dyDescent="0.25">
      <c r="A228" s="2" t="s">
        <v>200</v>
      </c>
      <c r="B228" s="6" t="s">
        <v>199</v>
      </c>
      <c r="C228" s="2" t="s">
        <v>192</v>
      </c>
    </row>
    <row r="229" spans="1:4" ht="17.649999999999999" customHeight="1" x14ac:dyDescent="0.25">
      <c r="A229" s="2" t="s">
        <v>198</v>
      </c>
      <c r="B229" s="6" t="s">
        <v>197</v>
      </c>
      <c r="C229" s="2" t="s">
        <v>192</v>
      </c>
    </row>
    <row r="230" spans="1:4" ht="17.649999999999999" customHeight="1" x14ac:dyDescent="0.25">
      <c r="A230" s="2" t="s">
        <v>196</v>
      </c>
      <c r="B230" s="6" t="s">
        <v>195</v>
      </c>
      <c r="C230" s="2" t="s">
        <v>192</v>
      </c>
    </row>
    <row r="231" spans="1:4" ht="17.649999999999999" customHeight="1" x14ac:dyDescent="0.25">
      <c r="A231" s="2" t="s">
        <v>194</v>
      </c>
      <c r="B231" s="6" t="s">
        <v>193</v>
      </c>
      <c r="C231" s="2" t="s">
        <v>192</v>
      </c>
    </row>
    <row r="232" spans="1:4" ht="17.649999999999999" customHeight="1" x14ac:dyDescent="0.25">
      <c r="A232" s="2" t="s">
        <v>191</v>
      </c>
      <c r="B232" s="6" t="s">
        <v>190</v>
      </c>
      <c r="C232" s="2" t="s">
        <v>189</v>
      </c>
    </row>
    <row r="233" spans="1:4" ht="17.649999999999999" customHeight="1" x14ac:dyDescent="0.25">
      <c r="A233" s="2" t="s">
        <v>188</v>
      </c>
      <c r="B233" s="6" t="s">
        <v>187</v>
      </c>
      <c r="C233" s="2" t="s">
        <v>182</v>
      </c>
    </row>
    <row r="234" spans="1:4" ht="17.649999999999999" customHeight="1" x14ac:dyDescent="0.25">
      <c r="A234" s="2" t="s">
        <v>186</v>
      </c>
      <c r="B234" s="6" t="s">
        <v>185</v>
      </c>
      <c r="C234" s="2" t="s">
        <v>182</v>
      </c>
    </row>
    <row r="235" spans="1:4" ht="17.649999999999999" customHeight="1" x14ac:dyDescent="0.25">
      <c r="A235" s="2" t="s">
        <v>184</v>
      </c>
      <c r="B235" s="6" t="s">
        <v>183</v>
      </c>
      <c r="C235" s="2" t="s">
        <v>182</v>
      </c>
    </row>
    <row r="236" spans="1:4" ht="17.649999999999999" customHeight="1" x14ac:dyDescent="0.25">
      <c r="A236" s="2" t="s">
        <v>181</v>
      </c>
      <c r="B236" s="6" t="s">
        <v>180</v>
      </c>
      <c r="C236" s="2" t="s">
        <v>179</v>
      </c>
    </row>
    <row r="237" spans="1:4" ht="17.649999999999999" customHeight="1" x14ac:dyDescent="0.25">
      <c r="A237" s="2" t="s">
        <v>178</v>
      </c>
      <c r="B237" s="6" t="s">
        <v>177</v>
      </c>
      <c r="C237" s="2" t="s">
        <v>176</v>
      </c>
    </row>
    <row r="238" spans="1:4" ht="17.649999999999999" customHeight="1" x14ac:dyDescent="0.25">
      <c r="A238" s="2" t="s">
        <v>175</v>
      </c>
      <c r="B238" s="6" t="s">
        <v>174</v>
      </c>
      <c r="C238" s="2" t="s">
        <v>167</v>
      </c>
    </row>
    <row r="239" spans="1:4" ht="17.649999999999999" customHeight="1" x14ac:dyDescent="0.25">
      <c r="A239" s="2" t="s">
        <v>173</v>
      </c>
      <c r="B239" s="6" t="s">
        <v>172</v>
      </c>
      <c r="C239" s="2" t="s">
        <v>167</v>
      </c>
    </row>
    <row r="240" spans="1:4" ht="17.649999999999999" customHeight="1" x14ac:dyDescent="0.25">
      <c r="A240" s="2" t="s">
        <v>171</v>
      </c>
      <c r="B240" s="6" t="s">
        <v>170</v>
      </c>
      <c r="C240" s="2" t="s">
        <v>167</v>
      </c>
    </row>
    <row r="241" spans="1:3" ht="17.649999999999999" customHeight="1" x14ac:dyDescent="0.25">
      <c r="A241" s="2" t="s">
        <v>169</v>
      </c>
      <c r="B241" s="6" t="s">
        <v>168</v>
      </c>
      <c r="C241" s="2" t="s">
        <v>167</v>
      </c>
    </row>
    <row r="242" spans="1:3" ht="17.649999999999999" customHeight="1" x14ac:dyDescent="0.25">
      <c r="A242" s="2" t="s">
        <v>166</v>
      </c>
      <c r="B242" s="6" t="s">
        <v>165</v>
      </c>
      <c r="C242" s="2" t="s">
        <v>158</v>
      </c>
    </row>
    <row r="243" spans="1:3" ht="17.649999999999999" customHeight="1" x14ac:dyDescent="0.25">
      <c r="A243" s="2" t="s">
        <v>164</v>
      </c>
      <c r="B243" s="6" t="s">
        <v>163</v>
      </c>
      <c r="C243" s="2" t="s">
        <v>158</v>
      </c>
    </row>
    <row r="244" spans="1:3" ht="17.649999999999999" customHeight="1" x14ac:dyDescent="0.25">
      <c r="A244" s="2" t="s">
        <v>162</v>
      </c>
      <c r="B244" s="6" t="s">
        <v>161</v>
      </c>
      <c r="C244" s="2" t="s">
        <v>158</v>
      </c>
    </row>
    <row r="245" spans="1:3" ht="17.649999999999999" customHeight="1" x14ac:dyDescent="0.25">
      <c r="A245" s="2" t="s">
        <v>160</v>
      </c>
      <c r="B245" s="6" t="s">
        <v>159</v>
      </c>
      <c r="C245" s="2" t="s">
        <v>158</v>
      </c>
    </row>
    <row r="246" spans="1:3" ht="17.649999999999999" customHeight="1" x14ac:dyDescent="0.25">
      <c r="A246" s="2" t="s">
        <v>157</v>
      </c>
      <c r="B246" s="6" t="s">
        <v>156</v>
      </c>
      <c r="C246" s="2" t="s">
        <v>147</v>
      </c>
    </row>
    <row r="247" spans="1:3" ht="17.649999999999999" customHeight="1" x14ac:dyDescent="0.25">
      <c r="A247" s="2" t="s">
        <v>155</v>
      </c>
      <c r="B247" s="6" t="s">
        <v>154</v>
      </c>
      <c r="C247" s="2" t="s">
        <v>147</v>
      </c>
    </row>
    <row r="248" spans="1:3" ht="17.649999999999999" customHeight="1" x14ac:dyDescent="0.25">
      <c r="A248" s="2" t="s">
        <v>153</v>
      </c>
      <c r="B248" s="6" t="s">
        <v>152</v>
      </c>
      <c r="C248" s="2" t="s">
        <v>147</v>
      </c>
    </row>
    <row r="249" spans="1:3" ht="17.649999999999999" customHeight="1" x14ac:dyDescent="0.25">
      <c r="A249" s="2" t="s">
        <v>151</v>
      </c>
      <c r="B249" s="6" t="s">
        <v>150</v>
      </c>
      <c r="C249" s="2" t="s">
        <v>147</v>
      </c>
    </row>
    <row r="250" spans="1:3" ht="17.649999999999999" customHeight="1" x14ac:dyDescent="0.25">
      <c r="A250" s="2" t="s">
        <v>149</v>
      </c>
      <c r="B250" s="6" t="s">
        <v>148</v>
      </c>
      <c r="C250" s="2" t="s">
        <v>147</v>
      </c>
    </row>
    <row r="251" spans="1:3" ht="17.649999999999999" customHeight="1" x14ac:dyDescent="0.25">
      <c r="A251" s="2" t="s">
        <v>146</v>
      </c>
      <c r="B251" s="6" t="s">
        <v>145</v>
      </c>
      <c r="C251" s="2" t="s">
        <v>136</v>
      </c>
    </row>
    <row r="252" spans="1:3" ht="17.649999999999999" customHeight="1" x14ac:dyDescent="0.25">
      <c r="A252" s="2" t="s">
        <v>144</v>
      </c>
      <c r="B252" s="6" t="s">
        <v>143</v>
      </c>
      <c r="C252" s="2" t="s">
        <v>136</v>
      </c>
    </row>
    <row r="253" spans="1:3" ht="17.649999999999999" customHeight="1" x14ac:dyDescent="0.25">
      <c r="A253" s="2" t="s">
        <v>142</v>
      </c>
      <c r="B253" s="6" t="s">
        <v>141</v>
      </c>
      <c r="C253" s="2" t="s">
        <v>136</v>
      </c>
    </row>
    <row r="254" spans="1:3" ht="17.649999999999999" customHeight="1" x14ac:dyDescent="0.25">
      <c r="A254" s="2" t="s">
        <v>140</v>
      </c>
      <c r="B254" s="6" t="s">
        <v>139</v>
      </c>
      <c r="C254" s="2" t="s">
        <v>136</v>
      </c>
    </row>
    <row r="255" spans="1:3" ht="17.649999999999999" customHeight="1" x14ac:dyDescent="0.25">
      <c r="A255" s="2" t="s">
        <v>138</v>
      </c>
      <c r="B255" s="6" t="s">
        <v>137</v>
      </c>
      <c r="C255" s="2" t="s">
        <v>136</v>
      </c>
    </row>
    <row r="256" spans="1:3" ht="17.649999999999999" customHeight="1" x14ac:dyDescent="0.25">
      <c r="A256" s="2" t="s">
        <v>135</v>
      </c>
      <c r="B256" s="6" t="s">
        <v>134</v>
      </c>
      <c r="C256" s="2" t="s">
        <v>133</v>
      </c>
    </row>
    <row r="257" spans="1:3" ht="17.649999999999999" customHeight="1" x14ac:dyDescent="0.25">
      <c r="A257" s="2" t="s">
        <v>132</v>
      </c>
      <c r="B257" s="6" t="s">
        <v>131</v>
      </c>
      <c r="C257" s="2" t="s">
        <v>128</v>
      </c>
    </row>
    <row r="258" spans="1:3" ht="17.649999999999999" customHeight="1" x14ac:dyDescent="0.25">
      <c r="A258" s="2" t="s">
        <v>130</v>
      </c>
      <c r="B258" s="6" t="s">
        <v>129</v>
      </c>
      <c r="C258" s="2" t="s">
        <v>128</v>
      </c>
    </row>
    <row r="259" spans="1:3" ht="17.649999999999999" customHeight="1" x14ac:dyDescent="0.25">
      <c r="A259" s="2" t="s">
        <v>127</v>
      </c>
      <c r="B259" s="6" t="s">
        <v>126</v>
      </c>
      <c r="C259" s="2" t="s">
        <v>119</v>
      </c>
    </row>
    <row r="260" spans="1:3" ht="17.649999999999999" customHeight="1" x14ac:dyDescent="0.25">
      <c r="A260" s="2" t="s">
        <v>125</v>
      </c>
      <c r="B260" s="6" t="s">
        <v>124</v>
      </c>
      <c r="C260" s="2" t="s">
        <v>119</v>
      </c>
    </row>
    <row r="261" spans="1:3" ht="17.649999999999999" customHeight="1" x14ac:dyDescent="0.25">
      <c r="A261" s="2" t="s">
        <v>123</v>
      </c>
      <c r="B261" s="6" t="s">
        <v>122</v>
      </c>
      <c r="C261" s="2" t="s">
        <v>119</v>
      </c>
    </row>
    <row r="262" spans="1:3" ht="17.649999999999999" customHeight="1" x14ac:dyDescent="0.25">
      <c r="A262" s="2" t="s">
        <v>121</v>
      </c>
      <c r="B262" s="6" t="s">
        <v>120</v>
      </c>
      <c r="C262" s="2" t="s">
        <v>119</v>
      </c>
    </row>
    <row r="263" spans="1:3" ht="17.649999999999999" customHeight="1" x14ac:dyDescent="0.25">
      <c r="A263" s="2" t="s">
        <v>118</v>
      </c>
      <c r="B263" s="6" t="s">
        <v>117</v>
      </c>
      <c r="C263" s="2" t="s">
        <v>116</v>
      </c>
    </row>
    <row r="264" spans="1:3" ht="17.649999999999999" customHeight="1" x14ac:dyDescent="0.25">
      <c r="A264" s="2" t="s">
        <v>115</v>
      </c>
      <c r="B264" s="6" t="s">
        <v>114</v>
      </c>
      <c r="C264" s="2" t="s">
        <v>105</v>
      </c>
    </row>
    <row r="265" spans="1:3" ht="17.649999999999999" customHeight="1" x14ac:dyDescent="0.25">
      <c r="A265" s="2" t="s">
        <v>113</v>
      </c>
      <c r="B265" s="6" t="s">
        <v>112</v>
      </c>
      <c r="C265" s="2" t="s">
        <v>105</v>
      </c>
    </row>
    <row r="266" spans="1:3" ht="17.649999999999999" customHeight="1" x14ac:dyDescent="0.25">
      <c r="A266" s="2" t="s">
        <v>111</v>
      </c>
      <c r="B266" s="6" t="s">
        <v>110</v>
      </c>
      <c r="C266" s="2" t="s">
        <v>105</v>
      </c>
    </row>
    <row r="267" spans="1:3" ht="17.649999999999999" customHeight="1" x14ac:dyDescent="0.25">
      <c r="A267" s="2" t="s">
        <v>109</v>
      </c>
      <c r="B267" s="6" t="s">
        <v>108</v>
      </c>
      <c r="C267" s="2" t="s">
        <v>105</v>
      </c>
    </row>
    <row r="268" spans="1:3" ht="17.649999999999999" customHeight="1" x14ac:dyDescent="0.25">
      <c r="A268" s="2" t="s">
        <v>107</v>
      </c>
      <c r="B268" s="6" t="s">
        <v>106</v>
      </c>
      <c r="C268" s="2" t="s">
        <v>105</v>
      </c>
    </row>
    <row r="269" spans="1:3" ht="17.649999999999999" customHeight="1" x14ac:dyDescent="0.25">
      <c r="A269" s="2" t="s">
        <v>104</v>
      </c>
      <c r="B269" s="6" t="s">
        <v>103</v>
      </c>
      <c r="C269" s="2" t="s">
        <v>102</v>
      </c>
    </row>
    <row r="270" spans="1:3" ht="17.649999999999999" customHeight="1" x14ac:dyDescent="0.25">
      <c r="A270" s="2" t="s">
        <v>101</v>
      </c>
      <c r="B270" s="6" t="s">
        <v>100</v>
      </c>
      <c r="C270" s="2" t="s">
        <v>91</v>
      </c>
    </row>
    <row r="271" spans="1:3" ht="17.649999999999999" customHeight="1" x14ac:dyDescent="0.25">
      <c r="A271" s="2" t="s">
        <v>99</v>
      </c>
      <c r="B271" s="6" t="s">
        <v>98</v>
      </c>
      <c r="C271" s="2" t="s">
        <v>91</v>
      </c>
    </row>
    <row r="272" spans="1:3" ht="17.649999999999999" customHeight="1" x14ac:dyDescent="0.25">
      <c r="A272" s="2" t="s">
        <v>97</v>
      </c>
      <c r="B272" s="6" t="s">
        <v>96</v>
      </c>
      <c r="C272" s="2" t="s">
        <v>91</v>
      </c>
    </row>
    <row r="273" spans="1:3" ht="17.649999999999999" customHeight="1" x14ac:dyDescent="0.25">
      <c r="A273" s="2" t="s">
        <v>95</v>
      </c>
      <c r="B273" s="6" t="s">
        <v>94</v>
      </c>
      <c r="C273" s="2" t="s">
        <v>91</v>
      </c>
    </row>
    <row r="274" spans="1:3" ht="17.649999999999999" customHeight="1" x14ac:dyDescent="0.25">
      <c r="A274" s="2" t="s">
        <v>93</v>
      </c>
      <c r="B274" s="6" t="s">
        <v>92</v>
      </c>
      <c r="C274" s="2" t="s">
        <v>91</v>
      </c>
    </row>
    <row r="275" spans="1:3" ht="17.649999999999999" customHeight="1" x14ac:dyDescent="0.25">
      <c r="A275" s="2" t="s">
        <v>90</v>
      </c>
      <c r="B275" s="6" t="s">
        <v>89</v>
      </c>
      <c r="C275" s="2" t="s">
        <v>86</v>
      </c>
    </row>
    <row r="276" spans="1:3" ht="17.649999999999999" customHeight="1" x14ac:dyDescent="0.25">
      <c r="A276" s="2" t="s">
        <v>88</v>
      </c>
      <c r="B276" s="6" t="s">
        <v>87</v>
      </c>
      <c r="C276" s="2" t="s">
        <v>86</v>
      </c>
    </row>
    <row r="277" spans="1:3" ht="17.649999999999999" customHeight="1" x14ac:dyDescent="0.25">
      <c r="A277" s="2" t="s">
        <v>85</v>
      </c>
      <c r="B277" s="6" t="s">
        <v>84</v>
      </c>
      <c r="C277" s="2" t="s">
        <v>83</v>
      </c>
    </row>
    <row r="278" spans="1:3" ht="17.649999999999999" customHeight="1" x14ac:dyDescent="0.25">
      <c r="A278" s="2" t="s">
        <v>82</v>
      </c>
      <c r="B278" s="6" t="s">
        <v>81</v>
      </c>
      <c r="C278" s="2" t="s">
        <v>72</v>
      </c>
    </row>
    <row r="279" spans="1:3" ht="17.649999999999999" customHeight="1" x14ac:dyDescent="0.25">
      <c r="A279" s="2" t="s">
        <v>80</v>
      </c>
      <c r="B279" s="6" t="s">
        <v>79</v>
      </c>
      <c r="C279" s="2" t="s">
        <v>72</v>
      </c>
    </row>
    <row r="280" spans="1:3" ht="17.649999999999999" customHeight="1" x14ac:dyDescent="0.25">
      <c r="A280" s="2" t="s">
        <v>78</v>
      </c>
      <c r="B280" s="6" t="s">
        <v>77</v>
      </c>
      <c r="C280" s="2" t="s">
        <v>72</v>
      </c>
    </row>
    <row r="281" spans="1:3" ht="17.649999999999999" customHeight="1" x14ac:dyDescent="0.25">
      <c r="A281" s="2" t="s">
        <v>76</v>
      </c>
      <c r="B281" s="6" t="s">
        <v>75</v>
      </c>
      <c r="C281" s="2" t="s">
        <v>72</v>
      </c>
    </row>
    <row r="282" spans="1:3" ht="17.649999999999999" customHeight="1" x14ac:dyDescent="0.25">
      <c r="A282" s="2" t="s">
        <v>74</v>
      </c>
      <c r="B282" s="6" t="s">
        <v>73</v>
      </c>
      <c r="C282" s="2" t="s">
        <v>72</v>
      </c>
    </row>
    <row r="283" spans="1:3" ht="17.649999999999999" customHeight="1" x14ac:dyDescent="0.25">
      <c r="A283" s="2" t="s">
        <v>71</v>
      </c>
      <c r="B283" s="6" t="s">
        <v>70</v>
      </c>
      <c r="C283" s="2" t="s">
        <v>67</v>
      </c>
    </row>
    <row r="284" spans="1:3" ht="17.649999999999999" customHeight="1" x14ac:dyDescent="0.25">
      <c r="A284" s="2" t="s">
        <v>69</v>
      </c>
      <c r="B284" s="6" t="s">
        <v>68</v>
      </c>
      <c r="C284" s="2" t="s">
        <v>67</v>
      </c>
    </row>
    <row r="285" spans="1:3" ht="17.649999999999999" customHeight="1" x14ac:dyDescent="0.25">
      <c r="A285" s="2" t="s">
        <v>66</v>
      </c>
      <c r="B285" s="6" t="s">
        <v>65</v>
      </c>
      <c r="C285" s="2" t="s">
        <v>56</v>
      </c>
    </row>
    <row r="286" spans="1:3" ht="17.649999999999999" customHeight="1" x14ac:dyDescent="0.25">
      <c r="A286" s="2" t="s">
        <v>64</v>
      </c>
      <c r="B286" s="6" t="s">
        <v>63</v>
      </c>
      <c r="C286" s="2" t="s">
        <v>56</v>
      </c>
    </row>
    <row r="287" spans="1:3" ht="17.649999999999999" customHeight="1" x14ac:dyDescent="0.25">
      <c r="A287" s="2" t="s">
        <v>62</v>
      </c>
      <c r="B287" s="6" t="s">
        <v>61</v>
      </c>
      <c r="C287" s="2" t="s">
        <v>56</v>
      </c>
    </row>
    <row r="288" spans="1:3" ht="17.649999999999999" customHeight="1" x14ac:dyDescent="0.25">
      <c r="A288" s="2" t="s">
        <v>60</v>
      </c>
      <c r="B288" s="6" t="s">
        <v>59</v>
      </c>
      <c r="C288" s="2" t="s">
        <v>56</v>
      </c>
    </row>
    <row r="289" spans="1:3" ht="17.649999999999999" customHeight="1" x14ac:dyDescent="0.25">
      <c r="A289" s="2" t="s">
        <v>58</v>
      </c>
      <c r="B289" s="6" t="s">
        <v>57</v>
      </c>
      <c r="C289" s="2" t="s">
        <v>56</v>
      </c>
    </row>
    <row r="290" spans="1:3" ht="17.649999999999999" customHeight="1" x14ac:dyDescent="0.25">
      <c r="A290" s="2" t="s">
        <v>55</v>
      </c>
      <c r="B290" s="6" t="s">
        <v>54</v>
      </c>
      <c r="C290" s="2" t="s">
        <v>53</v>
      </c>
    </row>
    <row r="291" spans="1:3" ht="17.649999999999999" customHeight="1" x14ac:dyDescent="0.25">
      <c r="A291" s="2" t="s">
        <v>52</v>
      </c>
      <c r="B291" s="6" t="s">
        <v>51</v>
      </c>
      <c r="C291" s="2" t="s">
        <v>44</v>
      </c>
    </row>
    <row r="292" spans="1:3" ht="17.649999999999999" customHeight="1" x14ac:dyDescent="0.25">
      <c r="A292" s="2" t="s">
        <v>50</v>
      </c>
      <c r="B292" s="6" t="s">
        <v>49</v>
      </c>
      <c r="C292" s="2" t="s">
        <v>44</v>
      </c>
    </row>
    <row r="293" spans="1:3" ht="17.649999999999999" customHeight="1" x14ac:dyDescent="0.25">
      <c r="A293" s="2" t="s">
        <v>48</v>
      </c>
      <c r="B293" s="6" t="s">
        <v>47</v>
      </c>
      <c r="C293" s="2" t="s">
        <v>44</v>
      </c>
    </row>
    <row r="294" spans="1:3" ht="17.649999999999999" customHeight="1" x14ac:dyDescent="0.25">
      <c r="A294" s="2" t="s">
        <v>46</v>
      </c>
      <c r="B294" s="6" t="s">
        <v>45</v>
      </c>
      <c r="C294" s="2" t="s">
        <v>44</v>
      </c>
    </row>
    <row r="295" spans="1:3" ht="17.649999999999999" customHeight="1" x14ac:dyDescent="0.25">
      <c r="A295" s="2" t="s">
        <v>43</v>
      </c>
      <c r="B295" s="6" t="s">
        <v>42</v>
      </c>
      <c r="C295" s="2" t="s">
        <v>35</v>
      </c>
    </row>
    <row r="296" spans="1:3" ht="17.649999999999999" customHeight="1" x14ac:dyDescent="0.25">
      <c r="A296" s="2" t="s">
        <v>41</v>
      </c>
      <c r="B296" s="6" t="s">
        <v>40</v>
      </c>
      <c r="C296" s="2" t="s">
        <v>35</v>
      </c>
    </row>
    <row r="297" spans="1:3" ht="17.649999999999999" customHeight="1" x14ac:dyDescent="0.25">
      <c r="A297" s="2" t="s">
        <v>39</v>
      </c>
      <c r="B297" s="6" t="s">
        <v>38</v>
      </c>
      <c r="C297" s="2" t="s">
        <v>35</v>
      </c>
    </row>
    <row r="298" spans="1:3" ht="17.649999999999999" customHeight="1" x14ac:dyDescent="0.25">
      <c r="A298" s="2" t="s">
        <v>37</v>
      </c>
      <c r="B298" s="6" t="s">
        <v>36</v>
      </c>
      <c r="C298" s="2" t="s">
        <v>35</v>
      </c>
    </row>
    <row r="299" spans="1:3" ht="17.649999999999999" customHeight="1" x14ac:dyDescent="0.25">
      <c r="A299" s="2" t="s">
        <v>34</v>
      </c>
      <c r="B299" s="6" t="s">
        <v>33</v>
      </c>
      <c r="C299" s="2" t="s">
        <v>24</v>
      </c>
    </row>
    <row r="300" spans="1:3" ht="17.649999999999999" customHeight="1" x14ac:dyDescent="0.25">
      <c r="A300" s="2" t="s">
        <v>32</v>
      </c>
      <c r="B300" s="6" t="s">
        <v>31</v>
      </c>
      <c r="C300" s="2" t="s">
        <v>24</v>
      </c>
    </row>
    <row r="301" spans="1:3" ht="17.649999999999999" customHeight="1" x14ac:dyDescent="0.25">
      <c r="A301" s="2" t="s">
        <v>30</v>
      </c>
      <c r="B301" s="6" t="s">
        <v>29</v>
      </c>
      <c r="C301" s="2" t="s">
        <v>24</v>
      </c>
    </row>
    <row r="302" spans="1:3" ht="17.649999999999999" customHeight="1" x14ac:dyDescent="0.25">
      <c r="A302" s="2" t="s">
        <v>28</v>
      </c>
      <c r="B302" s="6" t="s">
        <v>27</v>
      </c>
      <c r="C302" s="2" t="s">
        <v>24</v>
      </c>
    </row>
    <row r="303" spans="1:3" ht="17.649999999999999" customHeight="1" x14ac:dyDescent="0.25">
      <c r="A303" s="2" t="s">
        <v>26</v>
      </c>
      <c r="B303" s="6" t="s">
        <v>25</v>
      </c>
      <c r="C303" s="2" t="s">
        <v>24</v>
      </c>
    </row>
    <row r="304" spans="1:3" ht="17.649999999999999" customHeight="1" x14ac:dyDescent="0.25">
      <c r="A304" s="2" t="s">
        <v>23</v>
      </c>
      <c r="B304" s="6" t="s">
        <v>22</v>
      </c>
      <c r="C304" s="2" t="s">
        <v>21</v>
      </c>
    </row>
    <row r="305" spans="1:3" ht="17.649999999999999" customHeight="1" x14ac:dyDescent="0.25">
      <c r="A305" s="2" t="s">
        <v>20</v>
      </c>
      <c r="B305" s="6" t="s">
        <v>19</v>
      </c>
      <c r="C305" s="2" t="s">
        <v>18</v>
      </c>
    </row>
    <row r="306" spans="1:3" ht="17.649999999999999" customHeight="1" x14ac:dyDescent="0.25">
      <c r="A306" s="2" t="s">
        <v>17</v>
      </c>
      <c r="B306" s="6" t="s">
        <v>16</v>
      </c>
      <c r="C306" s="2" t="s">
        <v>15</v>
      </c>
    </row>
    <row r="307" spans="1:3" ht="17.649999999999999" customHeight="1" x14ac:dyDescent="0.25">
      <c r="A307" s="2" t="s">
        <v>14</v>
      </c>
      <c r="B307" s="6" t="s">
        <v>13</v>
      </c>
      <c r="C307" s="2" t="s">
        <v>12</v>
      </c>
    </row>
    <row r="308" spans="1:3" ht="17.649999999999999" customHeight="1" x14ac:dyDescent="0.25">
      <c r="A308" s="2" t="s">
        <v>11</v>
      </c>
      <c r="B308" s="6" t="s">
        <v>10</v>
      </c>
      <c r="C308" s="2" t="s">
        <v>9</v>
      </c>
    </row>
    <row r="309" spans="1:3" ht="17.649999999999999" customHeight="1" x14ac:dyDescent="0.25">
      <c r="A309" s="2" t="s">
        <v>8</v>
      </c>
      <c r="B309" s="6" t="s">
        <v>7</v>
      </c>
      <c r="C309" s="2" t="s">
        <v>6</v>
      </c>
    </row>
    <row r="310" spans="1:3" ht="17.649999999999999" customHeight="1" x14ac:dyDescent="0.25">
      <c r="A310" s="2" t="s">
        <v>5</v>
      </c>
      <c r="B310" s="6" t="s">
        <v>4</v>
      </c>
      <c r="C310" s="2" t="s">
        <v>3</v>
      </c>
    </row>
    <row r="311" spans="1:3" ht="17.649999999999999" customHeight="1" x14ac:dyDescent="0.25">
      <c r="A311" s="2" t="s">
        <v>2</v>
      </c>
      <c r="B311" s="6" t="s">
        <v>1</v>
      </c>
      <c r="C311" s="2" t="s">
        <v>0</v>
      </c>
    </row>
  </sheetData>
  <autoFilter ref="A6:K311" xr:uid="{C2397B49-FDD1-4D83-8148-24153D74EB5D}"/>
  <pageMargins left="0.7" right="0.7" top="0.75" bottom="0.75" header="0.3" footer="0.3"/>
  <pageSetup scale="6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B55F9-2638-4643-A25E-70343BF67CE0}">
  <dimension ref="D2:F21"/>
  <sheetViews>
    <sheetView workbookViewId="0">
      <selection activeCell="D16" sqref="D16"/>
    </sheetView>
  </sheetViews>
  <sheetFormatPr defaultRowHeight="15" x14ac:dyDescent="0.25"/>
  <cols>
    <col min="4" max="4" width="26.5703125" customWidth="1"/>
  </cols>
  <sheetData>
    <row r="2" spans="4:6" x14ac:dyDescent="0.25">
      <c r="D2" t="s">
        <v>725</v>
      </c>
      <c r="E2" t="s">
        <v>727</v>
      </c>
    </row>
    <row r="3" spans="4:6" x14ac:dyDescent="0.25">
      <c r="D3" t="s">
        <v>72</v>
      </c>
    </row>
    <row r="4" spans="4:6" x14ac:dyDescent="0.25">
      <c r="D4" t="s">
        <v>726</v>
      </c>
      <c r="E4" t="s">
        <v>729</v>
      </c>
    </row>
    <row r="5" spans="4:6" x14ac:dyDescent="0.25">
      <c r="D5" t="s">
        <v>731</v>
      </c>
      <c r="E5" t="s">
        <v>730</v>
      </c>
    </row>
    <row r="6" spans="4:6" x14ac:dyDescent="0.25">
      <c r="D6" t="s">
        <v>746</v>
      </c>
      <c r="E6" t="s">
        <v>747</v>
      </c>
    </row>
    <row r="7" spans="4:6" x14ac:dyDescent="0.25">
      <c r="D7" t="s">
        <v>713</v>
      </c>
      <c r="E7" t="s">
        <v>728</v>
      </c>
    </row>
    <row r="8" spans="4:6" x14ac:dyDescent="0.25">
      <c r="F8" s="1"/>
    </row>
    <row r="9" spans="4:6" x14ac:dyDescent="0.25">
      <c r="F9" s="1"/>
    </row>
    <row r="11" spans="4:6" ht="15.75" x14ac:dyDescent="0.25">
      <c r="D11" s="66" t="s">
        <v>741</v>
      </c>
    </row>
    <row r="12" spans="4:6" ht="15.75" x14ac:dyDescent="0.25">
      <c r="D12" s="66" t="s">
        <v>742</v>
      </c>
    </row>
    <row r="13" spans="4:6" ht="15.75" x14ac:dyDescent="0.25">
      <c r="D13" s="66" t="s">
        <v>761</v>
      </c>
    </row>
    <row r="14" spans="4:6" ht="15.75" x14ac:dyDescent="0.25">
      <c r="D14" s="66" t="s">
        <v>743</v>
      </c>
    </row>
    <row r="15" spans="4:6" ht="15.75" x14ac:dyDescent="0.25">
      <c r="D15" s="66" t="s">
        <v>713</v>
      </c>
    </row>
    <row r="16" spans="4:6" ht="15.75" x14ac:dyDescent="0.25">
      <c r="D16" s="66"/>
    </row>
    <row r="17" spans="4:4" ht="15.75" x14ac:dyDescent="0.25">
      <c r="D17" s="66"/>
    </row>
    <row r="18" spans="4:4" ht="15.75" x14ac:dyDescent="0.25">
      <c r="D18" s="66"/>
    </row>
    <row r="19" spans="4:4" ht="15.75" x14ac:dyDescent="0.25">
      <c r="D19" s="66"/>
    </row>
    <row r="20" spans="4:4" ht="15.75" x14ac:dyDescent="0.25">
      <c r="D20" s="66"/>
    </row>
    <row r="21" spans="4:4" ht="15.75" x14ac:dyDescent="0.25">
      <c r="D21" s="6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Expense Report Template</vt:lpstr>
      <vt:lpstr>Chart of Accounts</vt:lpstr>
      <vt:lpstr>Sheet1</vt:lpstr>
      <vt:lpstr>'Expense Report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</dc:creator>
  <cp:lastModifiedBy>kara</cp:lastModifiedBy>
  <dcterms:created xsi:type="dcterms:W3CDTF">2020-01-14T20:20:00Z</dcterms:created>
  <dcterms:modified xsi:type="dcterms:W3CDTF">2020-10-29T04:37:57Z</dcterms:modified>
</cp:coreProperties>
</file>